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45" windowWidth="7680" windowHeight="9435" tabRatio="932" activeTab="5"/>
  </bookViews>
  <sheets>
    <sheet name="説明書" sheetId="1" r:id="rId1"/>
    <sheet name="①調査用紙（教職員）" sheetId="2" r:id="rId2"/>
    <sheet name="②一昨年度ｱﾝｹｰﾄ結果（教職員）" sheetId="3" r:id="rId3"/>
    <sheet name="③昨年度アンケート結果（教職員）" sheetId="4" r:id="rId4"/>
    <sheet name="④今年度アンケート結果（教職員）" sheetId="5" r:id="rId5"/>
    <sheet name="⑤３年間ｱﾝｹｰﾄ結果（教職員）" sheetId="6" r:id="rId6"/>
  </sheets>
  <definedNames>
    <definedName name="_xlnm.Print_Area" localSheetId="1">'①調査用紙（教職員）'!$A$1:$F$33</definedName>
    <definedName name="_xlnm.Print_Area" localSheetId="2">'②一昨年度ｱﾝｹｰﾄ結果（教職員）'!$A$1:$F$84</definedName>
    <definedName name="_xlnm.Print_Area" localSheetId="3">'③昨年度アンケート結果（教職員）'!$A$1:$F$84</definedName>
    <definedName name="_xlnm.Print_Area" localSheetId="4">'④今年度アンケート結果（教職員）'!$A$1:$F$85</definedName>
    <definedName name="_xlnm.Print_Area" localSheetId="5">'⑤３年間ｱﾝｹｰﾄ結果（教職員）'!$A$1:$G$353</definedName>
  </definedNames>
  <calcPr fullCalcOnLoad="1"/>
</workbook>
</file>

<file path=xl/sharedStrings.xml><?xml version="1.0" encoding="utf-8"?>
<sst xmlns="http://schemas.openxmlformats.org/spreadsheetml/2006/main" count="251" uniqueCount="86">
  <si>
    <t>別</t>
  </si>
  <si>
    <t>途</t>
  </si>
  <si>
    <t>　</t>
  </si>
  <si>
    <t>　</t>
  </si>
  <si>
    <t>に</t>
  </si>
  <si>
    <t>　</t>
  </si>
  <si>
    <t>評　価　</t>
  </si>
  <si>
    <t>項目</t>
  </si>
  <si>
    <t>学校運営等</t>
  </si>
  <si>
    <t>学習指導等</t>
  </si>
  <si>
    <t>生徒指導等</t>
  </si>
  <si>
    <t>進路指導等</t>
  </si>
  <si>
    <t>学校行事等</t>
  </si>
  <si>
    <t>―</t>
  </si>
  <si>
    <t>ド</t>
  </si>
  <si>
    <t>カ</t>
  </si>
  <si>
    <t>マ</t>
  </si>
  <si>
    <t>ク</t>
  </si>
  <si>
    <t>評　　価　　項　　目</t>
  </si>
  <si>
    <t>評　価（％）　</t>
  </si>
  <si>
    <t>計</t>
  </si>
  <si>
    <t>Ａ</t>
  </si>
  <si>
    <t>Ｃ</t>
  </si>
  <si>
    <t>Ｄ</t>
  </si>
  <si>
    <t>Ｂ</t>
  </si>
  <si>
    <t>評　　価　　項　　目</t>
  </si>
  <si>
    <t>評価基準：　Ａ－よく当てはまる　　　Ｂ－ほぼ当てはまる　　  Ｃ－あまり当てはまらない　　　Ｄ－全く当てはまらない　　</t>
  </si>
  <si>
    <t>　Ａ　　　よく当てはまる</t>
  </si>
  <si>
    <t>　Ｂ　　　ほぼ当てはまる</t>
  </si>
  <si>
    <t>　Ｄ　　　全く当てはまらない</t>
  </si>
  <si>
    <t>　Ｃ　　　あまりほぼ当てはまらない</t>
  </si>
  <si>
    <t>１　本校の教育目標・教育方針をよく理解して教育活動に当たっている。</t>
  </si>
  <si>
    <t>２　本校は教育活動全般について、生徒や保護者の要望に応えている。</t>
  </si>
  <si>
    <t>３　教職員の相互理解が十分になされ、信頼関係に基づいて教育活動が行われている。</t>
  </si>
  <si>
    <t>４　教職員の適性・能力に応じた校内人事や校務分掌の分担がなされ、意欲的に取り組んでいる。</t>
  </si>
  <si>
    <t>５　教職員の仕事量の分担が平等になされ、意欲的に取り組んでいる。</t>
  </si>
  <si>
    <t>６　45分７時間授業は効果的である。</t>
  </si>
  <si>
    <t>７　文・理選択、科目選択の指導を適切に行っている。</t>
  </si>
  <si>
    <t>８　本校は学力の向上を目指して積極的に取り組んでいる。</t>
  </si>
  <si>
    <t>９　生徒に分かりやすい授業を展開している。</t>
  </si>
  <si>
    <t>10 朝学は生徒の学力向上に役立っている。</t>
  </si>
  <si>
    <t>11 補講・追試等は生徒の学力向上に役立っている。</t>
  </si>
  <si>
    <t>12 少人数指導は成果が上がっている。</t>
  </si>
  <si>
    <t>13 本校の校則やきまりは適切である。</t>
  </si>
  <si>
    <t>14 本校生は校則やきまりを守っている。</t>
  </si>
  <si>
    <t>15 教育相談体制が整備されている。</t>
  </si>
  <si>
    <t>16 人権の大切さを学ばせ、それが日常生活に生かせるように努めている。</t>
  </si>
  <si>
    <t>17 入学時から生徒一人ひとりに応じたきめ細かい継続的な進路指導を行っている。</t>
  </si>
  <si>
    <t>18 進路に関する情報収集や提供に積極的である。</t>
  </si>
  <si>
    <t>19 課外授業が適切に計画・実施されている。</t>
  </si>
  <si>
    <t>20 模擬試験が適切に計画・実施されている。</t>
  </si>
  <si>
    <t>21 文化祭、体育大会等の行事が、生徒にとって魅力あるものとなるように工夫・改善を行っている。</t>
  </si>
  <si>
    <t>22 生徒会活動は活発である。</t>
  </si>
  <si>
    <t>23 部活動が盛んである。</t>
  </si>
  <si>
    <t>24 部活動の練習時間（開始時刻・長さ）は適切である。</t>
  </si>
  <si>
    <t>25 清掃活動やゴミの分別など、環境美化に取組んでいる。</t>
  </si>
  <si>
    <t>評　価（人）　</t>
  </si>
  <si>
    <t>項目</t>
  </si>
  <si>
    <t>年度</t>
  </si>
  <si>
    <t>○○％（○○／○○）</t>
  </si>
  <si>
    <t>コメント入力欄</t>
  </si>
  <si>
    <t>コメント入力欄</t>
  </si>
  <si>
    <t>今年度</t>
  </si>
  <si>
    <t>昨年度</t>
  </si>
  <si>
    <t>一昨年度</t>
  </si>
  <si>
    <t>　　　平成○○年度学校評価アンケート（教職員）評価結果</t>
  </si>
  <si>
    <t>評価基準：　Ａ－よく当てはまる　　　Ｂ－ほぼ当てはまる　　  Ｃ－あまり当てはまらない　　　Ｄ－全く当てはまらない　　</t>
  </si>
  <si>
    <t>Ａ</t>
  </si>
  <si>
    <t>Ｂ</t>
  </si>
  <si>
    <t>Ｃ</t>
  </si>
  <si>
    <t>Ｄ</t>
  </si>
  <si>
    <t>　　　　昨年度学校評価アンケート（教職員）評価結果</t>
  </si>
  <si>
    <t>26 本校はＰＴＡとよく連携している。</t>
  </si>
  <si>
    <t>　　　　　　　　平成○○年度学校評価アンケート（教職員用）</t>
  </si>
  <si>
    <t>進路指導</t>
  </si>
  <si>
    <t>学校行事</t>
  </si>
  <si>
    <t>２　使い方</t>
  </si>
  <si>
    <t>　（１）調査用紙の作成　　［①調査用紙シート］</t>
  </si>
  <si>
    <t>　（２）単独のアンケート結果シートの作成　　［②～④アンケート結果シート、］</t>
  </si>
  <si>
    <t>　（３）比較したアンケート結果シートの作成　　［⑤アンケート結果シート］</t>
  </si>
  <si>
    <t>説　明　書</t>
  </si>
  <si>
    <t>１　概要</t>
  </si>
  <si>
    <t>　　    　一昨年度学校評価アンケート（教職員）評価結果</t>
  </si>
  <si>
    <t>　　　　     今年度学校評価アンケート（教職員）評価結果</t>
  </si>
  <si>
    <t xml:space="preserve">       平成○○年度学校評価アンケート（教職員）評価結果</t>
  </si>
  <si>
    <t>　Ｃ　　　あまり当てはまらない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</si>
</sst>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5">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0"/>
      <color indexed="8"/>
      <name val="ＭＳ Ｐゴシック"/>
      <family val="3"/>
    </font>
    <font>
      <b/>
      <sz val="14"/>
      <name val="ＭＳ Ｐゴシック"/>
      <family val="3"/>
    </font>
    <font>
      <b/>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4"/>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thin"/>
      <bottom style="thin"/>
    </border>
    <border>
      <left style="dotted"/>
      <right style="dotted"/>
      <top style="thin"/>
      <bottom style="thin"/>
    </border>
    <border>
      <left style="dotted"/>
      <right style="thin"/>
      <top style="thin"/>
      <bottom style="thin"/>
    </border>
    <border>
      <left/>
      <right/>
      <top style="thin"/>
      <bottom style="thin"/>
    </border>
    <border>
      <left/>
      <right style="thin"/>
      <top style="thin"/>
      <bottom style="thin"/>
    </border>
    <border>
      <left/>
      <right/>
      <top/>
      <bottom style="thin"/>
    </border>
    <border>
      <left style="thin"/>
      <right style="dotted"/>
      <top style="thin"/>
      <bottom style="thin"/>
    </border>
    <border>
      <left style="dotted"/>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border>
    <border>
      <left style="thin"/>
      <right/>
      <top/>
      <bottom style="thin"/>
    </border>
    <border>
      <left style="thin"/>
      <right style="thin"/>
      <top style="thin"/>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13" xfId="0" applyFont="1" applyBorder="1" applyAlignment="1">
      <alignment horizontal="center" vertical="center" textRotation="255"/>
    </xf>
    <xf numFmtId="0" fontId="4" fillId="0" borderId="11" xfId="0" applyFont="1" applyFill="1" applyBorder="1" applyAlignment="1">
      <alignment horizontal="justify" vertical="center"/>
    </xf>
    <xf numFmtId="0" fontId="0" fillId="0" borderId="18" xfId="0" applyBorder="1" applyAlignment="1">
      <alignment vertical="center"/>
    </xf>
    <xf numFmtId="0" fontId="3" fillId="0" borderId="19" xfId="0" applyFont="1" applyBorder="1" applyAlignment="1">
      <alignment horizontal="center" vertical="center"/>
    </xf>
    <xf numFmtId="177" fontId="0" fillId="0" borderId="12" xfId="0" applyNumberFormat="1" applyBorder="1" applyAlignment="1">
      <alignment vertical="center"/>
    </xf>
    <xf numFmtId="177" fontId="0" fillId="0" borderId="13" xfId="0" applyNumberFormat="1" applyBorder="1" applyAlignment="1">
      <alignment vertical="center"/>
    </xf>
    <xf numFmtId="177" fontId="0" fillId="0" borderId="19" xfId="0" applyNumberFormat="1" applyBorder="1" applyAlignment="1">
      <alignment vertical="center"/>
    </xf>
    <xf numFmtId="176" fontId="0" fillId="0" borderId="0" xfId="0" applyNumberFormat="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22" xfId="0" applyNumberForma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3" xfId="0" applyFont="1" applyBorder="1" applyAlignment="1">
      <alignment horizontal="center" vertical="center"/>
    </xf>
    <xf numFmtId="0" fontId="0" fillId="0" borderId="0" xfId="0" applyBorder="1" applyAlignment="1">
      <alignment vertical="center"/>
    </xf>
    <xf numFmtId="177" fontId="0" fillId="0" borderId="18" xfId="0" applyNumberFormat="1" applyBorder="1" applyAlignment="1">
      <alignment vertical="center"/>
    </xf>
    <xf numFmtId="177" fontId="0" fillId="0" borderId="10" xfId="0" applyNumberFormat="1" applyBorder="1" applyAlignment="1">
      <alignment vertical="center"/>
    </xf>
    <xf numFmtId="0" fontId="4" fillId="0" borderId="12" xfId="0" applyFont="1" applyBorder="1" applyAlignment="1">
      <alignment horizontal="center" vertical="center"/>
    </xf>
    <xf numFmtId="0" fontId="0" fillId="0" borderId="0" xfId="0" applyFill="1" applyAlignment="1">
      <alignment vertical="top"/>
    </xf>
    <xf numFmtId="176" fontId="0" fillId="0" borderId="18" xfId="0" applyNumberForma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3" fillId="0" borderId="24" xfId="0" applyFont="1" applyBorder="1" applyAlignment="1">
      <alignment horizontal="center" vertical="top"/>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11" xfId="0" applyBorder="1" applyAlignment="1">
      <alignment horizontal="center" vertical="center" textRotation="255"/>
    </xf>
    <xf numFmtId="0" fontId="0" fillId="0" borderId="11" xfId="0" applyBorder="1" applyAlignment="1">
      <alignment vertical="center"/>
    </xf>
    <xf numFmtId="0" fontId="4" fillId="0" borderId="27" xfId="0" applyFont="1" applyBorder="1" applyAlignment="1">
      <alignment horizontal="left" vertical="center"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0" fillId="2" borderId="0" xfId="0" applyFill="1" applyAlignment="1">
      <alignment horizontal="left" vertical="top"/>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一昨年度年度学校評価アンケート（教職員）評価結果</a:t>
            </a:r>
          </a:p>
        </c:rich>
      </c:tx>
      <c:layout>
        <c:manualLayout>
          <c:xMode val="factor"/>
          <c:yMode val="factor"/>
          <c:x val="-0.058"/>
          <c:y val="-0.02325"/>
        </c:manualLayout>
      </c:layout>
      <c:spPr>
        <a:noFill/>
        <a:ln w="3175">
          <a:noFill/>
        </a:ln>
      </c:spPr>
    </c:title>
    <c:plotArea>
      <c:layout>
        <c:manualLayout>
          <c:xMode val="edge"/>
          <c:yMode val="edge"/>
          <c:x val="0.00475"/>
          <c:y val="0.0565"/>
          <c:w val="0.95575"/>
          <c:h val="0.93575"/>
        </c:manualLayout>
      </c:layout>
      <c:barChart>
        <c:barDir val="bar"/>
        <c:grouping val="percentStacked"/>
        <c:varyColors val="0"/>
        <c:ser>
          <c:idx val="0"/>
          <c:order val="0"/>
          <c:tx>
            <c:strRef>
              <c:f>'②一昨年度ｱﾝｹｰﾄ結果（教職員）'!$C$7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'②一昨年度ｱﾝｹｰﾄ結果（教職員）'!$B$8:$B$33</c:f>
              <c:strCache/>
            </c:strRef>
          </c:cat>
          <c:val>
            <c:numRef>
              <c:f>'②一昨年度ｱﾝｹｰﾄ結果（教職員）'!$C$8:$C$33</c:f>
              <c:numCache/>
            </c:numRef>
          </c:val>
        </c:ser>
        <c:ser>
          <c:idx val="1"/>
          <c:order val="1"/>
          <c:tx>
            <c:strRef>
              <c:f>'②一昨年度ｱﾝｹｰﾄ結果（教職員）'!$D$7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'②一昨年度ｱﾝｹｰﾄ結果（教職員）'!$B$8:$B$33</c:f>
              <c:strCache/>
            </c:strRef>
          </c:cat>
          <c:val>
            <c:numRef>
              <c:f>'②一昨年度ｱﾝｹｰﾄ結果（教職員）'!$D$8:$D$33</c:f>
              <c:numCache/>
            </c:numRef>
          </c:val>
        </c:ser>
        <c:ser>
          <c:idx val="2"/>
          <c:order val="2"/>
          <c:tx>
            <c:strRef>
              <c:f>'②一昨年度ｱﾝｹｰﾄ結果（教職員）'!$E$7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'②一昨年度ｱﾝｹｰﾄ結果（教職員）'!$B$8:$B$33</c:f>
              <c:strCache/>
            </c:strRef>
          </c:cat>
          <c:val>
            <c:numRef>
              <c:f>'②一昨年度ｱﾝｹｰﾄ結果（教職員）'!$E$8:$E$33</c:f>
              <c:numCache/>
            </c:numRef>
          </c:val>
        </c:ser>
        <c:ser>
          <c:idx val="3"/>
          <c:order val="3"/>
          <c:tx>
            <c:strRef>
              <c:f>'②一昨年度ｱﾝｹｰﾄ結果（教職員）'!$F$7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'②一昨年度ｱﾝｹｰﾄ結果（教職員）'!$B$8:$B$33</c:f>
              <c:strCache/>
            </c:strRef>
          </c:cat>
          <c:val>
            <c:numRef>
              <c:f>'②一昨年度ｱﾝｹｰﾄ結果（教職員）'!$F$8:$F$33</c:f>
              <c:numCache/>
            </c:numRef>
          </c:val>
        </c:ser>
        <c:overlap val="100"/>
        <c:gapWidth val="95"/>
        <c:axId val="28207748"/>
        <c:axId val="52543141"/>
      </c:barChart>
      <c:catAx>
        <c:axId val="28207748"/>
        <c:scaling>
          <c:orientation val="maxMin"/>
        </c:scaling>
        <c:axPos val="l"/>
        <c:delete val="0"/>
        <c:numFmt formatCode="General" sourceLinked="1"/>
        <c:majorTickMark val="none"/>
        <c:minorTickMark val="none"/>
        <c:tickLblPos val="nextTo"/>
        <c:spPr>
          <a:ln w="3175">
            <a:solidFill>
              <a:srgbClr val="808080"/>
            </a:solidFill>
          </a:ln>
        </c:spPr>
        <c:crossAx val="52543141"/>
        <c:crosses val="autoZero"/>
        <c:auto val="1"/>
        <c:lblOffset val="100"/>
        <c:tickLblSkip val="1"/>
        <c:noMultiLvlLbl val="0"/>
      </c:catAx>
      <c:valAx>
        <c:axId val="52543141"/>
        <c:scaling>
          <c:orientation val="minMax"/>
        </c:scaling>
        <c:axPos val="t"/>
        <c:delete val="1"/>
        <c:majorTickMark val="out"/>
        <c:minorTickMark val="none"/>
        <c:tickLblPos val="none"/>
        <c:crossAx val="28207748"/>
        <c:crossesAt val="1"/>
        <c:crossBetween val="between"/>
        <c:dispUnits/>
      </c:valAx>
      <c:spPr>
        <a:solidFill>
          <a:srgbClr val="FFFFFF"/>
        </a:solidFill>
        <a:ln w="3175">
          <a:noFill/>
        </a:ln>
      </c:spPr>
    </c:plotArea>
    <c:legend>
      <c:legendPos val="r"/>
      <c:layout>
        <c:manualLayout>
          <c:xMode val="edge"/>
          <c:yMode val="edge"/>
          <c:x val="0.0805"/>
          <c:y val="0.0215"/>
          <c:w val="0.81825"/>
          <c:h val="0.03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701"/>
          <c:h val="0.930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'⑤３年間ｱﾝｹｰﾄ結果（教職員）'!$C$26:$C$28</c:f>
              <c:strCache/>
            </c:strRef>
          </c:cat>
          <c:val>
            <c:numRef>
              <c:f>'⑤３年間ｱﾝｹｰﾄ結果（教職員）'!$D$26:$D$28</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'⑤３年間ｱﾝｹｰﾄ結果（教職員）'!$C$26:$C$28</c:f>
              <c:strCache/>
            </c:strRef>
          </c:cat>
          <c:val>
            <c:numRef>
              <c:f>'⑤３年間ｱﾝｹｰﾄ結果（教職員）'!$E$26:$E$28</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'⑤３年間ｱﾝｹｰﾄ結果（教職員）'!$C$26:$C$28</c:f>
              <c:strCache/>
            </c:strRef>
          </c:cat>
          <c:val>
            <c:numRef>
              <c:f>'⑤３年間ｱﾝｹｰﾄ結果（教職員）'!$F$26:$F$28</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'⑤３年間ｱﾝｹｰﾄ結果（教職員）'!$C$26:$C$28</c:f>
              <c:strCache/>
            </c:strRef>
          </c:cat>
          <c:val>
            <c:numRef>
              <c:f>'⑤３年間ｱﾝｹｰﾄ結果（教職員）'!$G$26:$G$28</c:f>
              <c:numCache/>
            </c:numRef>
          </c:val>
        </c:ser>
        <c:overlap val="100"/>
        <c:gapWidth val="75"/>
        <c:axId val="66930334"/>
        <c:axId val="65502095"/>
      </c:barChart>
      <c:catAx>
        <c:axId val="66930334"/>
        <c:scaling>
          <c:orientation val="maxMin"/>
        </c:scaling>
        <c:axPos val="l"/>
        <c:delete val="0"/>
        <c:numFmt formatCode="General" sourceLinked="1"/>
        <c:majorTickMark val="none"/>
        <c:minorTickMark val="none"/>
        <c:tickLblPos val="nextTo"/>
        <c:spPr>
          <a:ln w="3175">
            <a:solidFill>
              <a:srgbClr val="808080"/>
            </a:solidFill>
          </a:ln>
        </c:spPr>
        <c:crossAx val="65502095"/>
        <c:crosses val="autoZero"/>
        <c:auto val="1"/>
        <c:lblOffset val="100"/>
        <c:tickLblSkip val="1"/>
        <c:noMultiLvlLbl val="0"/>
      </c:catAx>
      <c:valAx>
        <c:axId val="65502095"/>
        <c:scaling>
          <c:orientation val="minMax"/>
        </c:scaling>
        <c:axPos val="t"/>
        <c:delete val="0"/>
        <c:numFmt formatCode="General" sourceLinked="1"/>
        <c:majorTickMark val="none"/>
        <c:minorTickMark val="none"/>
        <c:tickLblPos val="nextTo"/>
        <c:spPr>
          <a:ln w="3175">
            <a:solidFill>
              <a:srgbClr val="808080"/>
            </a:solidFill>
          </a:ln>
        </c:spPr>
        <c:crossAx val="66930334"/>
        <c:crossesAt val="1"/>
        <c:crossBetween val="between"/>
        <c:dispUnits/>
      </c:valAx>
      <c:spPr>
        <a:solidFill>
          <a:srgbClr val="FFFFFF"/>
        </a:solidFill>
        <a:ln w="3175">
          <a:noFill/>
        </a:ln>
      </c:spPr>
    </c:plotArea>
    <c:legend>
      <c:legendPos val="r"/>
      <c:layout>
        <c:manualLayout>
          <c:xMode val="edge"/>
          <c:yMode val="edge"/>
          <c:x val="0.7175"/>
          <c:y val="0.19625"/>
          <c:w val="0.27375"/>
          <c:h val="0.5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701"/>
          <c:h val="0.9327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'⑤３年間ｱﾝｹｰﾄ結果（教職員）'!$C$29:$C$31</c:f>
              <c:strCache/>
            </c:strRef>
          </c:cat>
          <c:val>
            <c:numRef>
              <c:f>'⑤３年間ｱﾝｹｰﾄ結果（教職員）'!$D$29:$D$31</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'⑤３年間ｱﾝｹｰﾄ結果（教職員）'!$C$29:$C$31</c:f>
              <c:strCache/>
            </c:strRef>
          </c:cat>
          <c:val>
            <c:numRef>
              <c:f>'⑤３年間ｱﾝｹｰﾄ結果（教職員）'!$E$29:$E$31</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'⑤３年間ｱﾝｹｰﾄ結果（教職員）'!$C$29:$C$31</c:f>
              <c:strCache/>
            </c:strRef>
          </c:cat>
          <c:val>
            <c:numRef>
              <c:f>'⑤３年間ｱﾝｹｰﾄ結果（教職員）'!$F$29:$F$31</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'⑤３年間ｱﾝｹｰﾄ結果（教職員）'!$C$29:$C$31</c:f>
              <c:strCache/>
            </c:strRef>
          </c:cat>
          <c:val>
            <c:numRef>
              <c:f>'⑤３年間ｱﾝｹｰﾄ結果（教職員）'!$G$29:$G$31</c:f>
              <c:numCache/>
            </c:numRef>
          </c:val>
        </c:ser>
        <c:overlap val="100"/>
        <c:gapWidth val="75"/>
        <c:axId val="52647944"/>
        <c:axId val="4069449"/>
      </c:barChart>
      <c:catAx>
        <c:axId val="52647944"/>
        <c:scaling>
          <c:orientation val="maxMin"/>
        </c:scaling>
        <c:axPos val="l"/>
        <c:delete val="0"/>
        <c:numFmt formatCode="General" sourceLinked="1"/>
        <c:majorTickMark val="none"/>
        <c:minorTickMark val="none"/>
        <c:tickLblPos val="nextTo"/>
        <c:spPr>
          <a:ln w="3175">
            <a:solidFill>
              <a:srgbClr val="808080"/>
            </a:solidFill>
          </a:ln>
        </c:spPr>
        <c:crossAx val="4069449"/>
        <c:crosses val="autoZero"/>
        <c:auto val="1"/>
        <c:lblOffset val="100"/>
        <c:tickLblSkip val="1"/>
        <c:noMultiLvlLbl val="0"/>
      </c:catAx>
      <c:valAx>
        <c:axId val="4069449"/>
        <c:scaling>
          <c:orientation val="minMax"/>
        </c:scaling>
        <c:axPos val="t"/>
        <c:delete val="0"/>
        <c:numFmt formatCode="General" sourceLinked="1"/>
        <c:majorTickMark val="none"/>
        <c:minorTickMark val="none"/>
        <c:tickLblPos val="nextTo"/>
        <c:spPr>
          <a:ln w="3175">
            <a:solidFill>
              <a:srgbClr val="808080"/>
            </a:solidFill>
          </a:ln>
        </c:spPr>
        <c:crossAx val="52647944"/>
        <c:crossesAt val="1"/>
        <c:crossBetween val="between"/>
        <c:dispUnits/>
      </c:valAx>
      <c:spPr>
        <a:solidFill>
          <a:srgbClr val="FFFFFF"/>
        </a:solidFill>
        <a:ln w="3175">
          <a:noFill/>
        </a:ln>
      </c:spPr>
    </c:plotArea>
    <c:legend>
      <c:legendPos val="r"/>
      <c:layout>
        <c:manualLayout>
          <c:xMode val="edge"/>
          <c:yMode val="edge"/>
          <c:x val="0.7175"/>
          <c:y val="0.21175"/>
          <c:w val="0.27525"/>
          <c:h val="0.5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277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'⑤３年間ｱﾝｹｰﾄ結果（教職員）'!$C$32:$C$34</c:f>
              <c:strCache/>
            </c:strRef>
          </c:cat>
          <c:val>
            <c:numRef>
              <c:f>'⑤３年間ｱﾝｹｰﾄ結果（教職員）'!$D$32:$D$34</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'⑤３年間ｱﾝｹｰﾄ結果（教職員）'!$C$32:$C$34</c:f>
              <c:strCache/>
            </c:strRef>
          </c:cat>
          <c:val>
            <c:numRef>
              <c:f>'⑤３年間ｱﾝｹｰﾄ結果（教職員）'!$E$32:$E$34</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'⑤３年間ｱﾝｹｰﾄ結果（教職員）'!$C$32:$C$34</c:f>
              <c:strCache/>
            </c:strRef>
          </c:cat>
          <c:val>
            <c:numRef>
              <c:f>'⑤３年間ｱﾝｹｰﾄ結果（教職員）'!$F$32:$F$34</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'⑤３年間ｱﾝｹｰﾄ結果（教職員）'!$C$32:$C$34</c:f>
              <c:strCache/>
            </c:strRef>
          </c:cat>
          <c:val>
            <c:numRef>
              <c:f>'⑤３年間ｱﾝｹｰﾄ結果（教職員）'!$G$32:$G$34</c:f>
              <c:numCache/>
            </c:numRef>
          </c:val>
        </c:ser>
        <c:overlap val="100"/>
        <c:gapWidth val="75"/>
        <c:axId val="36625042"/>
        <c:axId val="61189923"/>
      </c:barChart>
      <c:catAx>
        <c:axId val="36625042"/>
        <c:scaling>
          <c:orientation val="maxMin"/>
        </c:scaling>
        <c:axPos val="l"/>
        <c:delete val="0"/>
        <c:numFmt formatCode="General" sourceLinked="1"/>
        <c:majorTickMark val="none"/>
        <c:minorTickMark val="none"/>
        <c:tickLblPos val="nextTo"/>
        <c:spPr>
          <a:ln w="3175">
            <a:solidFill>
              <a:srgbClr val="808080"/>
            </a:solidFill>
          </a:ln>
        </c:spPr>
        <c:crossAx val="61189923"/>
        <c:crosses val="autoZero"/>
        <c:auto val="1"/>
        <c:lblOffset val="100"/>
        <c:tickLblSkip val="1"/>
        <c:noMultiLvlLbl val="0"/>
      </c:catAx>
      <c:valAx>
        <c:axId val="61189923"/>
        <c:scaling>
          <c:orientation val="minMax"/>
        </c:scaling>
        <c:axPos val="t"/>
        <c:delete val="0"/>
        <c:numFmt formatCode="General" sourceLinked="1"/>
        <c:majorTickMark val="none"/>
        <c:minorTickMark val="none"/>
        <c:tickLblPos val="nextTo"/>
        <c:spPr>
          <a:ln w="3175">
            <a:solidFill>
              <a:srgbClr val="808080"/>
            </a:solidFill>
          </a:ln>
        </c:spPr>
        <c:crossAx val="36625042"/>
        <c:crossesAt val="1"/>
        <c:crossBetween val="between"/>
        <c:dispUnits/>
      </c:valAx>
      <c:spPr>
        <a:solidFill>
          <a:srgbClr val="FFFFFF"/>
        </a:solidFill>
        <a:ln w="3175">
          <a:noFill/>
        </a:ln>
      </c:spPr>
    </c:plotArea>
    <c:legend>
      <c:legendPos val="r"/>
      <c:layout>
        <c:manualLayout>
          <c:xMode val="edge"/>
          <c:yMode val="edge"/>
          <c:x val="0.7165"/>
          <c:y val="0.186"/>
          <c:w val="0.276"/>
          <c:h val="0.6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28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'⑤３年間ｱﾝｹｰﾄ結果（教職員）'!$C$35:$C$37</c:f>
              <c:strCache/>
            </c:strRef>
          </c:cat>
          <c:val>
            <c:numRef>
              <c:f>'⑤３年間ｱﾝｹｰﾄ結果（教職員）'!$D$35:$D$37</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'⑤３年間ｱﾝｹｰﾄ結果（教職員）'!$C$35:$C$37</c:f>
              <c:strCache/>
            </c:strRef>
          </c:cat>
          <c:val>
            <c:numRef>
              <c:f>'⑤３年間ｱﾝｹｰﾄ結果（教職員）'!$E$35:$E$37</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'⑤３年間ｱﾝｹｰﾄ結果（教職員）'!$C$35:$C$37</c:f>
              <c:strCache/>
            </c:strRef>
          </c:cat>
          <c:val>
            <c:numRef>
              <c:f>'⑤３年間ｱﾝｹｰﾄ結果（教職員）'!$F$35:$F$37</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'⑤３年間ｱﾝｹｰﾄ結果（教職員）'!$C$35:$C$37</c:f>
              <c:strCache/>
            </c:strRef>
          </c:cat>
          <c:val>
            <c:numRef>
              <c:f>'⑤３年間ｱﾝｹｰﾄ結果（教職員）'!$G$35:$G$37</c:f>
              <c:numCache/>
            </c:numRef>
          </c:val>
        </c:ser>
        <c:overlap val="100"/>
        <c:gapWidth val="75"/>
        <c:axId val="13838396"/>
        <c:axId val="57436701"/>
      </c:barChart>
      <c:catAx>
        <c:axId val="13838396"/>
        <c:scaling>
          <c:orientation val="maxMin"/>
        </c:scaling>
        <c:axPos val="l"/>
        <c:delete val="0"/>
        <c:numFmt formatCode="General" sourceLinked="1"/>
        <c:majorTickMark val="none"/>
        <c:minorTickMark val="none"/>
        <c:tickLblPos val="nextTo"/>
        <c:spPr>
          <a:ln w="3175">
            <a:solidFill>
              <a:srgbClr val="808080"/>
            </a:solidFill>
          </a:ln>
        </c:spPr>
        <c:crossAx val="57436701"/>
        <c:crosses val="autoZero"/>
        <c:auto val="1"/>
        <c:lblOffset val="100"/>
        <c:tickLblSkip val="1"/>
        <c:noMultiLvlLbl val="0"/>
      </c:catAx>
      <c:valAx>
        <c:axId val="57436701"/>
        <c:scaling>
          <c:orientation val="minMax"/>
        </c:scaling>
        <c:axPos val="t"/>
        <c:delete val="0"/>
        <c:numFmt formatCode="General" sourceLinked="1"/>
        <c:majorTickMark val="none"/>
        <c:minorTickMark val="none"/>
        <c:tickLblPos val="nextTo"/>
        <c:spPr>
          <a:ln w="3175">
            <a:solidFill>
              <a:srgbClr val="808080"/>
            </a:solidFill>
          </a:ln>
        </c:spPr>
        <c:crossAx val="13838396"/>
        <c:crossesAt val="1"/>
        <c:crossBetween val="between"/>
        <c:dispUnits/>
      </c:valAx>
      <c:spPr>
        <a:solidFill>
          <a:srgbClr val="FFFFFF"/>
        </a:solidFill>
        <a:ln w="3175">
          <a:noFill/>
        </a:ln>
      </c:spPr>
    </c:plotArea>
    <c:legend>
      <c:legendPos val="r"/>
      <c:layout>
        <c:manualLayout>
          <c:xMode val="edge"/>
          <c:yMode val="edge"/>
          <c:x val="0.7165"/>
          <c:y val="0.18975"/>
          <c:w val="0.276"/>
          <c:h val="0.60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699"/>
          <c:h val="0.93"/>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'⑤３年間ｱﾝｹｰﾄ結果（教職員）'!$C$38:$C$40</c:f>
              <c:strCache/>
            </c:strRef>
          </c:cat>
          <c:val>
            <c:numRef>
              <c:f>'⑤３年間ｱﾝｹｰﾄ結果（教職員）'!$D$38:$D$40</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'⑤３年間ｱﾝｹｰﾄ結果（教職員）'!$C$38:$C$40</c:f>
              <c:strCache/>
            </c:strRef>
          </c:cat>
          <c:val>
            <c:numRef>
              <c:f>'⑤３年間ｱﾝｹｰﾄ結果（教職員）'!$E$38:$E$40</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'⑤３年間ｱﾝｹｰﾄ結果（教職員）'!$C$38:$C$40</c:f>
              <c:strCache/>
            </c:strRef>
          </c:cat>
          <c:val>
            <c:numRef>
              <c:f>'⑤３年間ｱﾝｹｰﾄ結果（教職員）'!$F$38:$F$40</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'⑤３年間ｱﾝｹｰﾄ結果（教職員）'!$C$38:$C$40</c:f>
              <c:strCache/>
            </c:strRef>
          </c:cat>
          <c:val>
            <c:numRef>
              <c:f>'⑤３年間ｱﾝｹｰﾄ結果（教職員）'!$G$38:$G$40</c:f>
              <c:numCache/>
            </c:numRef>
          </c:val>
        </c:ser>
        <c:overlap val="100"/>
        <c:gapWidth val="75"/>
        <c:axId val="47168262"/>
        <c:axId val="21861175"/>
      </c:barChart>
      <c:catAx>
        <c:axId val="47168262"/>
        <c:scaling>
          <c:orientation val="maxMin"/>
        </c:scaling>
        <c:axPos val="l"/>
        <c:delete val="0"/>
        <c:numFmt formatCode="General" sourceLinked="1"/>
        <c:majorTickMark val="none"/>
        <c:minorTickMark val="none"/>
        <c:tickLblPos val="nextTo"/>
        <c:spPr>
          <a:ln w="3175">
            <a:solidFill>
              <a:srgbClr val="808080"/>
            </a:solidFill>
          </a:ln>
        </c:spPr>
        <c:crossAx val="21861175"/>
        <c:crosses val="autoZero"/>
        <c:auto val="1"/>
        <c:lblOffset val="100"/>
        <c:tickLblSkip val="1"/>
        <c:noMultiLvlLbl val="0"/>
      </c:catAx>
      <c:valAx>
        <c:axId val="21861175"/>
        <c:scaling>
          <c:orientation val="minMax"/>
        </c:scaling>
        <c:axPos val="t"/>
        <c:delete val="0"/>
        <c:numFmt formatCode="General" sourceLinked="1"/>
        <c:majorTickMark val="none"/>
        <c:minorTickMark val="none"/>
        <c:tickLblPos val="nextTo"/>
        <c:spPr>
          <a:ln w="3175">
            <a:solidFill>
              <a:srgbClr val="808080"/>
            </a:solidFill>
          </a:ln>
        </c:spPr>
        <c:crossAx val="47168262"/>
        <c:crossesAt val="1"/>
        <c:crossBetween val="between"/>
        <c:dispUnits/>
      </c:valAx>
      <c:spPr>
        <a:solidFill>
          <a:srgbClr val="FFFFFF"/>
        </a:solidFill>
        <a:ln w="3175">
          <a:noFill/>
        </a:ln>
      </c:spPr>
    </c:plotArea>
    <c:legend>
      <c:legendPos val="r"/>
      <c:layout>
        <c:manualLayout>
          <c:xMode val="edge"/>
          <c:yMode val="edge"/>
          <c:x val="0.71575"/>
          <c:y val="0.1975"/>
          <c:w val="0.277"/>
          <c:h val="0.5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697"/>
          <c:h val="0.930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'⑤３年間ｱﾝｹｰﾄ結果（教職員）'!$C$41:$C$43</c:f>
              <c:strCache/>
            </c:strRef>
          </c:cat>
          <c:val>
            <c:numRef>
              <c:f>'⑤３年間ｱﾝｹｰﾄ結果（教職員）'!$D$41:$D$43</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'⑤３年間ｱﾝｹｰﾄ結果（教職員）'!$C$41:$C$43</c:f>
              <c:strCache/>
            </c:strRef>
          </c:cat>
          <c:val>
            <c:numRef>
              <c:f>'⑤３年間ｱﾝｹｰﾄ結果（教職員）'!$E$41:$E$43</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'⑤３年間ｱﾝｹｰﾄ結果（教職員）'!$C$41:$C$43</c:f>
              <c:strCache/>
            </c:strRef>
          </c:cat>
          <c:val>
            <c:numRef>
              <c:f>'⑤３年間ｱﾝｹｰﾄ結果（教職員）'!$F$41:$F$43</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'⑤３年間ｱﾝｹｰﾄ結果（教職員）'!$C$41:$C$43</c:f>
              <c:strCache/>
            </c:strRef>
          </c:cat>
          <c:val>
            <c:numRef>
              <c:f>'⑤３年間ｱﾝｹｰﾄ結果（教職員）'!$G$41:$G$43</c:f>
              <c:numCache/>
            </c:numRef>
          </c:val>
        </c:ser>
        <c:overlap val="100"/>
        <c:gapWidth val="75"/>
        <c:axId val="62532848"/>
        <c:axId val="25924721"/>
      </c:barChart>
      <c:catAx>
        <c:axId val="62532848"/>
        <c:scaling>
          <c:orientation val="maxMin"/>
        </c:scaling>
        <c:axPos val="l"/>
        <c:delete val="0"/>
        <c:numFmt formatCode="General" sourceLinked="1"/>
        <c:majorTickMark val="none"/>
        <c:minorTickMark val="none"/>
        <c:tickLblPos val="nextTo"/>
        <c:spPr>
          <a:ln w="3175">
            <a:solidFill>
              <a:srgbClr val="808080"/>
            </a:solidFill>
          </a:ln>
        </c:spPr>
        <c:crossAx val="25924721"/>
        <c:crosses val="autoZero"/>
        <c:auto val="1"/>
        <c:lblOffset val="100"/>
        <c:tickLblSkip val="1"/>
        <c:noMultiLvlLbl val="0"/>
      </c:catAx>
      <c:valAx>
        <c:axId val="25924721"/>
        <c:scaling>
          <c:orientation val="minMax"/>
        </c:scaling>
        <c:axPos val="t"/>
        <c:delete val="0"/>
        <c:numFmt formatCode="General" sourceLinked="1"/>
        <c:majorTickMark val="none"/>
        <c:minorTickMark val="none"/>
        <c:tickLblPos val="nextTo"/>
        <c:spPr>
          <a:ln w="3175">
            <a:solidFill>
              <a:srgbClr val="808080"/>
            </a:solidFill>
          </a:ln>
        </c:spPr>
        <c:crossAx val="62532848"/>
        <c:crossesAt val="1"/>
        <c:crossBetween val="between"/>
        <c:dispUnits/>
      </c:valAx>
      <c:spPr>
        <a:solidFill>
          <a:srgbClr val="FFFFFF"/>
        </a:solidFill>
        <a:ln w="3175">
          <a:noFill/>
        </a:ln>
      </c:spPr>
    </c:plotArea>
    <c:legend>
      <c:legendPos val="r"/>
      <c:layout>
        <c:manualLayout>
          <c:xMode val="edge"/>
          <c:yMode val="edge"/>
          <c:x val="0.7145"/>
          <c:y val="0.19625"/>
          <c:w val="0.278"/>
          <c:h val="0.5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31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'⑤３年間ｱﾝｹｰﾄ結果（教職員）'!$C$44:$C$46</c:f>
              <c:strCache/>
            </c:strRef>
          </c:cat>
          <c:val>
            <c:numRef>
              <c:f>'⑤３年間ｱﾝｹｰﾄ結果（教職員）'!$D$44:$D$46</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'⑤３年間ｱﾝｹｰﾄ結果（教職員）'!$C$44:$C$46</c:f>
              <c:strCache/>
            </c:strRef>
          </c:cat>
          <c:val>
            <c:numRef>
              <c:f>'⑤３年間ｱﾝｹｰﾄ結果（教職員）'!$E$44:$E$46</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'⑤３年間ｱﾝｹｰﾄ結果（教職員）'!$C$44:$C$46</c:f>
              <c:strCache/>
            </c:strRef>
          </c:cat>
          <c:val>
            <c:numRef>
              <c:f>'⑤３年間ｱﾝｹｰﾄ結果（教職員）'!$F$44:$F$46</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'⑤３年間ｱﾝｹｰﾄ結果（教職員）'!$C$44:$C$46</c:f>
              <c:strCache/>
            </c:strRef>
          </c:cat>
          <c:val>
            <c:numRef>
              <c:f>'⑤３年間ｱﾝｹｰﾄ結果（教職員）'!$G$44:$G$46</c:f>
              <c:numCache/>
            </c:numRef>
          </c:val>
        </c:ser>
        <c:overlap val="100"/>
        <c:gapWidth val="75"/>
        <c:axId val="31995898"/>
        <c:axId val="19527627"/>
      </c:barChart>
      <c:catAx>
        <c:axId val="31995898"/>
        <c:scaling>
          <c:orientation val="maxMin"/>
        </c:scaling>
        <c:axPos val="l"/>
        <c:delete val="0"/>
        <c:numFmt formatCode="General" sourceLinked="1"/>
        <c:majorTickMark val="none"/>
        <c:minorTickMark val="none"/>
        <c:tickLblPos val="nextTo"/>
        <c:spPr>
          <a:ln w="3175">
            <a:solidFill>
              <a:srgbClr val="808080"/>
            </a:solidFill>
          </a:ln>
        </c:spPr>
        <c:crossAx val="19527627"/>
        <c:crosses val="autoZero"/>
        <c:auto val="1"/>
        <c:lblOffset val="100"/>
        <c:tickLblSkip val="1"/>
        <c:noMultiLvlLbl val="0"/>
      </c:catAx>
      <c:valAx>
        <c:axId val="19527627"/>
        <c:scaling>
          <c:orientation val="minMax"/>
        </c:scaling>
        <c:axPos val="t"/>
        <c:delete val="0"/>
        <c:numFmt formatCode="General" sourceLinked="1"/>
        <c:majorTickMark val="none"/>
        <c:minorTickMark val="none"/>
        <c:tickLblPos val="nextTo"/>
        <c:spPr>
          <a:ln w="3175">
            <a:solidFill>
              <a:srgbClr val="808080"/>
            </a:solidFill>
          </a:ln>
        </c:spPr>
        <c:crossAx val="31995898"/>
        <c:crossesAt val="1"/>
        <c:crossBetween val="between"/>
        <c:dispUnits/>
      </c:valAx>
      <c:spPr>
        <a:solidFill>
          <a:srgbClr val="FFFFFF"/>
        </a:solidFill>
        <a:ln w="3175">
          <a:noFill/>
        </a:ln>
      </c:spPr>
    </c:plotArea>
    <c:legend>
      <c:legendPos val="r"/>
      <c:layout>
        <c:manualLayout>
          <c:xMode val="edge"/>
          <c:yMode val="edge"/>
          <c:x val="0.717"/>
          <c:y val="0.20475"/>
          <c:w val="0.27575"/>
          <c:h val="0.5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175"/>
          <c:h val="0.931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'⑤３年間ｱﾝｹｰﾄ結果（教職員）'!$C$47:$C$49</c:f>
              <c:strCache/>
            </c:strRef>
          </c:cat>
          <c:val>
            <c:numRef>
              <c:f>'⑤３年間ｱﾝｹｰﾄ結果（教職員）'!$D$47:$D$49</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'⑤３年間ｱﾝｹｰﾄ結果（教職員）'!$C$47:$C$49</c:f>
              <c:strCache/>
            </c:strRef>
          </c:cat>
          <c:val>
            <c:numRef>
              <c:f>'⑤３年間ｱﾝｹｰﾄ結果（教職員）'!$E$47:$E$49</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'⑤３年間ｱﾝｹｰﾄ結果（教職員）'!$C$47:$C$49</c:f>
              <c:strCache/>
            </c:strRef>
          </c:cat>
          <c:val>
            <c:numRef>
              <c:f>'⑤３年間ｱﾝｹｰﾄ結果（教職員）'!$F$47:$F$49</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'⑤３年間ｱﾝｹｰﾄ結果（教職員）'!$C$47:$C$49</c:f>
              <c:strCache/>
            </c:strRef>
          </c:cat>
          <c:val>
            <c:numRef>
              <c:f>'⑤３年間ｱﾝｹｰﾄ結果（教職員）'!$G$47:$G$49</c:f>
              <c:numCache/>
            </c:numRef>
          </c:val>
        </c:ser>
        <c:overlap val="100"/>
        <c:gapWidth val="75"/>
        <c:axId val="41530916"/>
        <c:axId val="38233925"/>
      </c:barChart>
      <c:catAx>
        <c:axId val="41530916"/>
        <c:scaling>
          <c:orientation val="maxMin"/>
        </c:scaling>
        <c:axPos val="l"/>
        <c:delete val="0"/>
        <c:numFmt formatCode="General" sourceLinked="1"/>
        <c:majorTickMark val="none"/>
        <c:minorTickMark val="none"/>
        <c:tickLblPos val="nextTo"/>
        <c:spPr>
          <a:ln w="3175">
            <a:solidFill>
              <a:srgbClr val="808080"/>
            </a:solidFill>
          </a:ln>
        </c:spPr>
        <c:crossAx val="38233925"/>
        <c:crosses val="autoZero"/>
        <c:auto val="1"/>
        <c:lblOffset val="100"/>
        <c:tickLblSkip val="1"/>
        <c:noMultiLvlLbl val="0"/>
      </c:catAx>
      <c:valAx>
        <c:axId val="38233925"/>
        <c:scaling>
          <c:orientation val="minMax"/>
        </c:scaling>
        <c:axPos val="t"/>
        <c:delete val="0"/>
        <c:numFmt formatCode="General" sourceLinked="1"/>
        <c:majorTickMark val="none"/>
        <c:minorTickMark val="none"/>
        <c:tickLblPos val="nextTo"/>
        <c:spPr>
          <a:ln w="3175">
            <a:solidFill>
              <a:srgbClr val="808080"/>
            </a:solidFill>
          </a:ln>
        </c:spPr>
        <c:crossAx val="41530916"/>
        <c:crossesAt val="1"/>
        <c:crossBetween val="between"/>
        <c:dispUnits/>
      </c:valAx>
      <c:spPr>
        <a:solidFill>
          <a:srgbClr val="FFFFFF"/>
        </a:solidFill>
        <a:ln w="3175">
          <a:noFill/>
        </a:ln>
      </c:spPr>
    </c:plotArea>
    <c:legend>
      <c:legendPos val="r"/>
      <c:layout>
        <c:manualLayout>
          <c:xMode val="edge"/>
          <c:yMode val="edge"/>
          <c:x val="0.71825"/>
          <c:y val="0.20475"/>
          <c:w val="0.2745"/>
          <c:h val="0.57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70175"/>
          <c:h val="0.931"/>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'⑤３年間ｱﾝｹｰﾄ結果（教職員）'!$C$50:$C$52</c:f>
              <c:strCache/>
            </c:strRef>
          </c:cat>
          <c:val>
            <c:numRef>
              <c:f>'⑤３年間ｱﾝｹｰﾄ結果（教職員）'!$D$50:$D$52</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'⑤３年間ｱﾝｹｰﾄ結果（教職員）'!$C$50:$C$52</c:f>
              <c:strCache/>
            </c:strRef>
          </c:cat>
          <c:val>
            <c:numRef>
              <c:f>'⑤３年間ｱﾝｹｰﾄ結果（教職員）'!$E$50:$E$52</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'⑤３年間ｱﾝｹｰﾄ結果（教職員）'!$C$50:$C$52</c:f>
              <c:strCache/>
            </c:strRef>
          </c:cat>
          <c:val>
            <c:numRef>
              <c:f>'⑤３年間ｱﾝｹｰﾄ結果（教職員）'!$F$50:$F$52</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'⑤３年間ｱﾝｹｰﾄ結果（教職員）'!$C$50:$C$52</c:f>
              <c:strCache/>
            </c:strRef>
          </c:cat>
          <c:val>
            <c:numRef>
              <c:f>'⑤３年間ｱﾝｹｰﾄ結果（教職員）'!$G$50:$G$52</c:f>
              <c:numCache/>
            </c:numRef>
          </c:val>
        </c:ser>
        <c:overlap val="100"/>
        <c:gapWidth val="75"/>
        <c:axId val="8561006"/>
        <c:axId val="9940191"/>
      </c:barChart>
      <c:catAx>
        <c:axId val="8561006"/>
        <c:scaling>
          <c:orientation val="maxMin"/>
        </c:scaling>
        <c:axPos val="l"/>
        <c:delete val="0"/>
        <c:numFmt formatCode="General" sourceLinked="1"/>
        <c:majorTickMark val="none"/>
        <c:minorTickMark val="none"/>
        <c:tickLblPos val="nextTo"/>
        <c:spPr>
          <a:ln w="3175">
            <a:solidFill>
              <a:srgbClr val="808080"/>
            </a:solidFill>
          </a:ln>
        </c:spPr>
        <c:crossAx val="9940191"/>
        <c:crosses val="autoZero"/>
        <c:auto val="1"/>
        <c:lblOffset val="100"/>
        <c:tickLblSkip val="1"/>
        <c:noMultiLvlLbl val="0"/>
      </c:catAx>
      <c:valAx>
        <c:axId val="9940191"/>
        <c:scaling>
          <c:orientation val="minMax"/>
        </c:scaling>
        <c:axPos val="t"/>
        <c:delete val="0"/>
        <c:numFmt formatCode="General" sourceLinked="1"/>
        <c:majorTickMark val="none"/>
        <c:minorTickMark val="none"/>
        <c:tickLblPos val="nextTo"/>
        <c:spPr>
          <a:ln w="3175">
            <a:solidFill>
              <a:srgbClr val="808080"/>
            </a:solidFill>
          </a:ln>
        </c:spPr>
        <c:crossAx val="8561006"/>
        <c:crossesAt val="1"/>
        <c:crossBetween val="between"/>
        <c:dispUnits/>
      </c:valAx>
      <c:spPr>
        <a:solidFill>
          <a:srgbClr val="FFFFFF"/>
        </a:solidFill>
        <a:ln w="3175">
          <a:noFill/>
        </a:ln>
      </c:spPr>
    </c:plotArea>
    <c:legend>
      <c:legendPos val="r"/>
      <c:layout>
        <c:manualLayout>
          <c:xMode val="edge"/>
          <c:yMode val="edge"/>
          <c:x val="0.71825"/>
          <c:y val="0.2"/>
          <c:w val="0.2745"/>
          <c:h val="0.5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1"/>
          <c:h val="0.93"/>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'⑤３年間ｱﾝｹｰﾄ結果（教職員）'!$C$53:$C$55</c:f>
              <c:strCache/>
            </c:strRef>
          </c:cat>
          <c:val>
            <c:numRef>
              <c:f>'⑤３年間ｱﾝｹｰﾄ結果（教職員）'!$D$53:$D$55</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'⑤３年間ｱﾝｹｰﾄ結果（教職員）'!$C$53:$C$55</c:f>
              <c:strCache/>
            </c:strRef>
          </c:cat>
          <c:val>
            <c:numRef>
              <c:f>'⑤３年間ｱﾝｹｰﾄ結果（教職員）'!$E$53:$E$55</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'⑤３年間ｱﾝｹｰﾄ結果（教職員）'!$C$53:$C$55</c:f>
              <c:strCache/>
            </c:strRef>
          </c:cat>
          <c:val>
            <c:numRef>
              <c:f>'⑤３年間ｱﾝｹｰﾄ結果（教職員）'!$F$53:$F$55</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'⑤３年間ｱﾝｹｰﾄ結果（教職員）'!$C$53:$C$55</c:f>
              <c:strCache/>
            </c:strRef>
          </c:cat>
          <c:val>
            <c:numRef>
              <c:f>'⑤３年間ｱﾝｹｰﾄ結果（教職員）'!$G$53:$G$55</c:f>
              <c:numCache/>
            </c:numRef>
          </c:val>
        </c:ser>
        <c:overlap val="100"/>
        <c:gapWidth val="75"/>
        <c:axId val="22352856"/>
        <c:axId val="66957977"/>
      </c:barChart>
      <c:catAx>
        <c:axId val="22352856"/>
        <c:scaling>
          <c:orientation val="maxMin"/>
        </c:scaling>
        <c:axPos val="l"/>
        <c:delete val="0"/>
        <c:numFmt formatCode="General" sourceLinked="1"/>
        <c:majorTickMark val="none"/>
        <c:minorTickMark val="none"/>
        <c:tickLblPos val="nextTo"/>
        <c:spPr>
          <a:ln w="3175">
            <a:solidFill>
              <a:srgbClr val="808080"/>
            </a:solidFill>
          </a:ln>
        </c:spPr>
        <c:crossAx val="66957977"/>
        <c:crosses val="autoZero"/>
        <c:auto val="1"/>
        <c:lblOffset val="100"/>
        <c:tickLblSkip val="1"/>
        <c:noMultiLvlLbl val="0"/>
      </c:catAx>
      <c:valAx>
        <c:axId val="66957977"/>
        <c:scaling>
          <c:orientation val="minMax"/>
        </c:scaling>
        <c:axPos val="t"/>
        <c:delete val="0"/>
        <c:numFmt formatCode="General" sourceLinked="1"/>
        <c:majorTickMark val="none"/>
        <c:minorTickMark val="none"/>
        <c:tickLblPos val="nextTo"/>
        <c:spPr>
          <a:ln w="3175">
            <a:solidFill>
              <a:srgbClr val="808080"/>
            </a:solidFill>
          </a:ln>
        </c:spPr>
        <c:crossAx val="22352856"/>
        <c:crossesAt val="1"/>
        <c:crossBetween val="between"/>
        <c:dispUnits/>
      </c:valAx>
      <c:spPr>
        <a:solidFill>
          <a:srgbClr val="FFFFFF"/>
        </a:solidFill>
        <a:ln w="3175">
          <a:noFill/>
        </a:ln>
      </c:spPr>
    </c:plotArea>
    <c:legend>
      <c:legendPos val="r"/>
      <c:layout>
        <c:manualLayout>
          <c:xMode val="edge"/>
          <c:yMode val="edge"/>
          <c:x val="0.7175"/>
          <c:y val="0.1975"/>
          <c:w val="0.27525"/>
          <c:h val="0.58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昨年度学校評価アンケート（教職員）評価結果</a:t>
            </a:r>
          </a:p>
        </c:rich>
      </c:tx>
      <c:layout>
        <c:manualLayout>
          <c:xMode val="factor"/>
          <c:yMode val="factor"/>
          <c:x val="-0.06425"/>
          <c:y val="-0.021"/>
        </c:manualLayout>
      </c:layout>
      <c:spPr>
        <a:noFill/>
        <a:ln w="3175">
          <a:noFill/>
        </a:ln>
      </c:spPr>
    </c:title>
    <c:plotArea>
      <c:layout>
        <c:manualLayout>
          <c:xMode val="edge"/>
          <c:yMode val="edge"/>
          <c:x val="0.0295"/>
          <c:y val="0.05725"/>
          <c:w val="0.95325"/>
          <c:h val="0.9355"/>
        </c:manualLayout>
      </c:layout>
      <c:barChart>
        <c:barDir val="bar"/>
        <c:grouping val="percentStacked"/>
        <c:varyColors val="0"/>
        <c:ser>
          <c:idx val="0"/>
          <c:order val="0"/>
          <c:tx>
            <c:strRef>
              <c:f>'③昨年度アンケート結果（教職員）'!$C$7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'③昨年度アンケート結果（教職員）'!$B$8:$B$33</c:f>
              <c:strCache/>
            </c:strRef>
          </c:cat>
          <c:val>
            <c:numRef>
              <c:f>'③昨年度アンケート結果（教職員）'!$C$8:$C$33</c:f>
              <c:numCache/>
            </c:numRef>
          </c:val>
        </c:ser>
        <c:ser>
          <c:idx val="1"/>
          <c:order val="1"/>
          <c:tx>
            <c:strRef>
              <c:f>'③昨年度アンケート結果（教職員）'!$D$7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'③昨年度アンケート結果（教職員）'!$B$8:$B$33</c:f>
              <c:strCache/>
            </c:strRef>
          </c:cat>
          <c:val>
            <c:numRef>
              <c:f>'③昨年度アンケート結果（教職員）'!$D$8:$D$33</c:f>
              <c:numCache/>
            </c:numRef>
          </c:val>
        </c:ser>
        <c:ser>
          <c:idx val="2"/>
          <c:order val="2"/>
          <c:tx>
            <c:strRef>
              <c:f>'③昨年度アンケート結果（教職員）'!$E$7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'③昨年度アンケート結果（教職員）'!$B$8:$B$33</c:f>
              <c:strCache/>
            </c:strRef>
          </c:cat>
          <c:val>
            <c:numRef>
              <c:f>'③昨年度アンケート結果（教職員）'!$E$8:$E$33</c:f>
              <c:numCache/>
            </c:numRef>
          </c:val>
        </c:ser>
        <c:ser>
          <c:idx val="3"/>
          <c:order val="3"/>
          <c:tx>
            <c:strRef>
              <c:f>'③昨年度アンケート結果（教職員）'!$F$7</c:f>
              <c:strCache>
                <c:ptCount val="1"/>
                <c:pt idx="0">
                  <c:v>　Ｄ　　　全く当てはまらない</c:v>
                </c:pt>
              </c:strCache>
            </c:strRef>
          </c:tx>
          <c:spPr>
            <a:pattFill prst="narVert">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'③昨年度アンケート結果（教職員）'!$B$8:$B$33</c:f>
              <c:strCache/>
            </c:strRef>
          </c:cat>
          <c:val>
            <c:numRef>
              <c:f>'③昨年度アンケート結果（教職員）'!$F$8:$F$33</c:f>
              <c:numCache/>
            </c:numRef>
          </c:val>
        </c:ser>
        <c:overlap val="100"/>
        <c:gapWidth val="95"/>
        <c:axId val="3126222"/>
        <c:axId val="28135999"/>
      </c:barChart>
      <c:catAx>
        <c:axId val="3126222"/>
        <c:scaling>
          <c:orientation val="maxMin"/>
        </c:scaling>
        <c:axPos val="l"/>
        <c:delete val="0"/>
        <c:numFmt formatCode="General" sourceLinked="1"/>
        <c:majorTickMark val="none"/>
        <c:minorTickMark val="none"/>
        <c:tickLblPos val="nextTo"/>
        <c:spPr>
          <a:ln w="3175">
            <a:solidFill>
              <a:srgbClr val="808080"/>
            </a:solidFill>
          </a:ln>
        </c:spPr>
        <c:crossAx val="28135999"/>
        <c:crosses val="autoZero"/>
        <c:auto val="1"/>
        <c:lblOffset val="100"/>
        <c:tickLblSkip val="1"/>
        <c:noMultiLvlLbl val="0"/>
      </c:catAx>
      <c:valAx>
        <c:axId val="28135999"/>
        <c:scaling>
          <c:orientation val="minMax"/>
        </c:scaling>
        <c:axPos val="t"/>
        <c:delete val="1"/>
        <c:majorTickMark val="out"/>
        <c:minorTickMark val="none"/>
        <c:tickLblPos val="none"/>
        <c:crossAx val="3126222"/>
        <c:crossesAt val="1"/>
        <c:crossBetween val="between"/>
        <c:dispUnits/>
      </c:valAx>
      <c:spPr>
        <a:solidFill>
          <a:srgbClr val="FFFFFF"/>
        </a:solidFill>
        <a:ln w="3175">
          <a:noFill/>
        </a:ln>
      </c:spPr>
    </c:plotArea>
    <c:legend>
      <c:legendPos val="r"/>
      <c:layout>
        <c:manualLayout>
          <c:xMode val="edge"/>
          <c:yMode val="edge"/>
          <c:x val="0.0805"/>
          <c:y val="0.026"/>
          <c:w val="0.81825"/>
          <c:h val="0.02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70075"/>
          <c:h val="0.932"/>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'⑤３年間ｱﾝｹｰﾄ結果（教職員）'!$C$56:$C$58</c:f>
              <c:strCache/>
            </c:strRef>
          </c:cat>
          <c:val>
            <c:numRef>
              <c:f>'⑤３年間ｱﾝｹｰﾄ結果（教職員）'!$D$56:$D$58</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'⑤３年間ｱﾝｹｰﾄ結果（教職員）'!$C$56:$C$58</c:f>
              <c:strCache/>
            </c:strRef>
          </c:cat>
          <c:val>
            <c:numRef>
              <c:f>'⑤３年間ｱﾝｹｰﾄ結果（教職員）'!$E$56:$E$58</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'⑤３年間ｱﾝｹｰﾄ結果（教職員）'!$C$56:$C$58</c:f>
              <c:strCache/>
            </c:strRef>
          </c:cat>
          <c:val>
            <c:numRef>
              <c:f>'⑤３年間ｱﾝｹｰﾄ結果（教職員）'!$F$56:$F$58</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'⑤３年間ｱﾝｹｰﾄ結果（教職員）'!$C$56:$C$58</c:f>
              <c:strCache/>
            </c:strRef>
          </c:cat>
          <c:val>
            <c:numRef>
              <c:f>'⑤３年間ｱﾝｹｰﾄ結果（教職員）'!$G$56:$G$58</c:f>
              <c:numCache/>
            </c:numRef>
          </c:val>
        </c:ser>
        <c:overlap val="100"/>
        <c:gapWidth val="75"/>
        <c:axId val="65750882"/>
        <c:axId val="54887027"/>
      </c:barChart>
      <c:catAx>
        <c:axId val="65750882"/>
        <c:scaling>
          <c:orientation val="maxMin"/>
        </c:scaling>
        <c:axPos val="l"/>
        <c:delete val="0"/>
        <c:numFmt formatCode="General" sourceLinked="1"/>
        <c:majorTickMark val="none"/>
        <c:minorTickMark val="none"/>
        <c:tickLblPos val="nextTo"/>
        <c:spPr>
          <a:ln w="3175">
            <a:solidFill>
              <a:srgbClr val="808080"/>
            </a:solidFill>
          </a:ln>
        </c:spPr>
        <c:crossAx val="54887027"/>
        <c:crosses val="autoZero"/>
        <c:auto val="1"/>
        <c:lblOffset val="100"/>
        <c:tickLblSkip val="1"/>
        <c:noMultiLvlLbl val="0"/>
      </c:catAx>
      <c:valAx>
        <c:axId val="54887027"/>
        <c:scaling>
          <c:orientation val="minMax"/>
        </c:scaling>
        <c:axPos val="t"/>
        <c:delete val="0"/>
        <c:numFmt formatCode="General" sourceLinked="1"/>
        <c:majorTickMark val="none"/>
        <c:minorTickMark val="none"/>
        <c:tickLblPos val="nextTo"/>
        <c:spPr>
          <a:ln w="3175">
            <a:solidFill>
              <a:srgbClr val="808080"/>
            </a:solidFill>
          </a:ln>
        </c:spPr>
        <c:crossAx val="65750882"/>
        <c:crossesAt val="1"/>
        <c:crossBetween val="between"/>
        <c:dispUnits/>
      </c:valAx>
      <c:spPr>
        <a:solidFill>
          <a:srgbClr val="FFFFFF"/>
        </a:solidFill>
        <a:ln w="3175">
          <a:noFill/>
        </a:ln>
      </c:spPr>
    </c:plotArea>
    <c:legend>
      <c:legendPos val="r"/>
      <c:layout>
        <c:manualLayout>
          <c:xMode val="edge"/>
          <c:yMode val="edge"/>
          <c:x val="0.71775"/>
          <c:y val="0.20825"/>
          <c:w val="0.27475"/>
          <c:h val="0.5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28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'⑤３年間ｱﾝｹｰﾄ結果（教職員）'!$C$59:$C$61</c:f>
              <c:strCache/>
            </c:strRef>
          </c:cat>
          <c:val>
            <c:numRef>
              <c:f>'⑤３年間ｱﾝｹｰﾄ結果（教職員）'!$D$59:$D$61</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'⑤３年間ｱﾝｹｰﾄ結果（教職員）'!$C$59:$C$61</c:f>
              <c:strCache/>
            </c:strRef>
          </c:cat>
          <c:val>
            <c:numRef>
              <c:f>'⑤３年間ｱﾝｹｰﾄ結果（教職員）'!$E$59:$E$61</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'⑤３年間ｱﾝｹｰﾄ結果（教職員）'!$C$59:$C$61</c:f>
              <c:strCache/>
            </c:strRef>
          </c:cat>
          <c:val>
            <c:numRef>
              <c:f>'⑤３年間ｱﾝｹｰﾄ結果（教職員）'!$F$59:$F$61</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'⑤３年間ｱﾝｹｰﾄ結果（教職員）'!$C$59:$C$61</c:f>
              <c:strCache/>
            </c:strRef>
          </c:cat>
          <c:val>
            <c:numRef>
              <c:f>'⑤３年間ｱﾝｹｰﾄ結果（教職員）'!$G$59:$G$61</c:f>
              <c:numCache/>
            </c:numRef>
          </c:val>
        </c:ser>
        <c:overlap val="100"/>
        <c:gapWidth val="75"/>
        <c:axId val="24221196"/>
        <c:axId val="16664173"/>
      </c:barChart>
      <c:catAx>
        <c:axId val="24221196"/>
        <c:scaling>
          <c:orientation val="maxMin"/>
        </c:scaling>
        <c:axPos val="l"/>
        <c:delete val="0"/>
        <c:numFmt formatCode="General" sourceLinked="1"/>
        <c:majorTickMark val="none"/>
        <c:minorTickMark val="none"/>
        <c:tickLblPos val="nextTo"/>
        <c:spPr>
          <a:ln w="3175">
            <a:solidFill>
              <a:srgbClr val="808080"/>
            </a:solidFill>
          </a:ln>
        </c:spPr>
        <c:crossAx val="16664173"/>
        <c:crosses val="autoZero"/>
        <c:auto val="1"/>
        <c:lblOffset val="100"/>
        <c:tickLblSkip val="1"/>
        <c:noMultiLvlLbl val="0"/>
      </c:catAx>
      <c:valAx>
        <c:axId val="16664173"/>
        <c:scaling>
          <c:orientation val="minMax"/>
        </c:scaling>
        <c:axPos val="t"/>
        <c:delete val="0"/>
        <c:numFmt formatCode="General" sourceLinked="1"/>
        <c:majorTickMark val="none"/>
        <c:minorTickMark val="none"/>
        <c:tickLblPos val="nextTo"/>
        <c:spPr>
          <a:ln w="3175">
            <a:solidFill>
              <a:srgbClr val="808080"/>
            </a:solidFill>
          </a:ln>
        </c:spPr>
        <c:crossAx val="24221196"/>
        <c:crossesAt val="1"/>
        <c:crossBetween val="between"/>
        <c:dispUnits/>
      </c:valAx>
      <c:spPr>
        <a:solidFill>
          <a:srgbClr val="FFFFFF"/>
        </a:solidFill>
        <a:ln w="3175">
          <a:noFill/>
        </a:ln>
      </c:spPr>
    </c:plotArea>
    <c:legend>
      <c:legendPos val="r"/>
      <c:layout>
        <c:manualLayout>
          <c:xMode val="edge"/>
          <c:yMode val="edge"/>
          <c:x val="0.717"/>
          <c:y val="0.18975"/>
          <c:w val="0.27575"/>
          <c:h val="0.60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699"/>
          <c:h val="0.932"/>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'⑤３年間ｱﾝｹｰﾄ結果（教職員）'!$C$62:$C$64</c:f>
              <c:strCache/>
            </c:strRef>
          </c:cat>
          <c:val>
            <c:numRef>
              <c:f>'⑤３年間ｱﾝｹｰﾄ結果（教職員）'!$D$62:$D$64</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'⑤３年間ｱﾝｹｰﾄ結果（教職員）'!$C$62:$C$64</c:f>
              <c:strCache/>
            </c:strRef>
          </c:cat>
          <c:val>
            <c:numRef>
              <c:f>'⑤３年間ｱﾝｹｰﾄ結果（教職員）'!$E$62:$E$64</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'⑤３年間ｱﾝｹｰﾄ結果（教職員）'!$C$62:$C$64</c:f>
              <c:strCache/>
            </c:strRef>
          </c:cat>
          <c:val>
            <c:numRef>
              <c:f>'⑤３年間ｱﾝｹｰﾄ結果（教職員）'!$F$62:$F$64</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'⑤３年間ｱﾝｹｰﾄ結果（教職員）'!$C$62:$C$64</c:f>
              <c:strCache/>
            </c:strRef>
          </c:cat>
          <c:val>
            <c:numRef>
              <c:f>'⑤３年間ｱﾝｹｰﾄ結果（教職員）'!$G$62:$G$64</c:f>
              <c:numCache/>
            </c:numRef>
          </c:val>
        </c:ser>
        <c:overlap val="100"/>
        <c:gapWidth val="75"/>
        <c:axId val="15759830"/>
        <c:axId val="7620743"/>
      </c:barChart>
      <c:catAx>
        <c:axId val="15759830"/>
        <c:scaling>
          <c:orientation val="maxMin"/>
        </c:scaling>
        <c:axPos val="l"/>
        <c:delete val="0"/>
        <c:numFmt formatCode="General" sourceLinked="1"/>
        <c:majorTickMark val="none"/>
        <c:minorTickMark val="none"/>
        <c:tickLblPos val="nextTo"/>
        <c:spPr>
          <a:ln w="3175">
            <a:solidFill>
              <a:srgbClr val="808080"/>
            </a:solidFill>
          </a:ln>
        </c:spPr>
        <c:crossAx val="7620743"/>
        <c:crosses val="autoZero"/>
        <c:auto val="1"/>
        <c:lblOffset val="100"/>
        <c:tickLblSkip val="1"/>
        <c:noMultiLvlLbl val="0"/>
      </c:catAx>
      <c:valAx>
        <c:axId val="7620743"/>
        <c:scaling>
          <c:orientation val="minMax"/>
        </c:scaling>
        <c:axPos val="t"/>
        <c:delete val="0"/>
        <c:numFmt formatCode="General" sourceLinked="1"/>
        <c:majorTickMark val="none"/>
        <c:minorTickMark val="none"/>
        <c:tickLblPos val="nextTo"/>
        <c:spPr>
          <a:ln w="3175">
            <a:solidFill>
              <a:srgbClr val="808080"/>
            </a:solidFill>
          </a:ln>
        </c:spPr>
        <c:crossAx val="15759830"/>
        <c:crossesAt val="1"/>
        <c:crossBetween val="between"/>
        <c:dispUnits/>
      </c:valAx>
      <c:spPr>
        <a:solidFill>
          <a:srgbClr val="FFFFFF"/>
        </a:solidFill>
        <a:ln w="3175">
          <a:noFill/>
        </a:ln>
      </c:spPr>
    </c:plotArea>
    <c:legend>
      <c:legendPos val="r"/>
      <c:layout>
        <c:manualLayout>
          <c:xMode val="edge"/>
          <c:yMode val="edge"/>
          <c:x val="0.71575"/>
          <c:y val="0.20825"/>
          <c:w val="0.277"/>
          <c:h val="0.5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267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'⑤３年間ｱﾝｹｰﾄ結果（教職員）'!$C$65:$C$67</c:f>
              <c:strCache/>
            </c:strRef>
          </c:cat>
          <c:val>
            <c:numRef>
              <c:f>'⑤３年間ｱﾝｹｰﾄ結果（教職員）'!$D$65:$D$67</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'⑤３年間ｱﾝｹｰﾄ結果（教職員）'!$C$65:$C$67</c:f>
              <c:strCache/>
            </c:strRef>
          </c:cat>
          <c:val>
            <c:numRef>
              <c:f>'⑤３年間ｱﾝｹｰﾄ結果（教職員）'!$E$65:$E$67</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'⑤３年間ｱﾝｹｰﾄ結果（教職員）'!$C$65:$C$67</c:f>
              <c:strCache/>
            </c:strRef>
          </c:cat>
          <c:val>
            <c:numRef>
              <c:f>'⑤３年間ｱﾝｹｰﾄ結果（教職員）'!$F$65:$F$67</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'⑤３年間ｱﾝｹｰﾄ結果（教職員）'!$C$65:$C$67</c:f>
              <c:strCache/>
            </c:strRef>
          </c:cat>
          <c:val>
            <c:numRef>
              <c:f>'⑤３年間ｱﾝｹｰﾄ結果（教職員）'!$G$65:$G$67</c:f>
              <c:numCache/>
            </c:numRef>
          </c:val>
        </c:ser>
        <c:overlap val="100"/>
        <c:gapWidth val="75"/>
        <c:axId val="1477824"/>
        <c:axId val="13300417"/>
      </c:barChart>
      <c:catAx>
        <c:axId val="1477824"/>
        <c:scaling>
          <c:orientation val="maxMin"/>
        </c:scaling>
        <c:axPos val="l"/>
        <c:delete val="0"/>
        <c:numFmt formatCode="General" sourceLinked="1"/>
        <c:majorTickMark val="none"/>
        <c:minorTickMark val="none"/>
        <c:tickLblPos val="nextTo"/>
        <c:spPr>
          <a:ln w="3175">
            <a:solidFill>
              <a:srgbClr val="808080"/>
            </a:solidFill>
          </a:ln>
        </c:spPr>
        <c:crossAx val="13300417"/>
        <c:crosses val="autoZero"/>
        <c:auto val="1"/>
        <c:lblOffset val="100"/>
        <c:tickLblSkip val="1"/>
        <c:noMultiLvlLbl val="0"/>
      </c:catAx>
      <c:valAx>
        <c:axId val="13300417"/>
        <c:scaling>
          <c:orientation val="minMax"/>
        </c:scaling>
        <c:axPos val="t"/>
        <c:delete val="0"/>
        <c:numFmt formatCode="General" sourceLinked="1"/>
        <c:majorTickMark val="none"/>
        <c:minorTickMark val="none"/>
        <c:tickLblPos val="nextTo"/>
        <c:spPr>
          <a:ln w="3175">
            <a:solidFill>
              <a:srgbClr val="808080"/>
            </a:solidFill>
          </a:ln>
        </c:spPr>
        <c:crossAx val="1477824"/>
        <c:crossesAt val="1"/>
        <c:crossBetween val="between"/>
        <c:dispUnits/>
      </c:valAx>
      <c:spPr>
        <a:solidFill>
          <a:srgbClr val="FFFFFF"/>
        </a:solidFill>
        <a:ln w="3175">
          <a:noFill/>
        </a:ln>
      </c:spPr>
    </c:plotArea>
    <c:legend>
      <c:legendPos val="r"/>
      <c:layout>
        <c:manualLayout>
          <c:xMode val="edge"/>
          <c:yMode val="edge"/>
          <c:x val="0.717"/>
          <c:y val="0.18175"/>
          <c:w val="0.27575"/>
          <c:h val="0.61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70025"/>
          <c:h val="0.930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'⑤３年間ｱﾝｹｰﾄ結果（教職員）'!$C$68:$C$70</c:f>
              <c:strCache/>
            </c:strRef>
          </c:cat>
          <c:val>
            <c:numRef>
              <c:f>'⑤３年間ｱﾝｹｰﾄ結果（教職員）'!$D$68:$D$70</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'⑤３年間ｱﾝｹｰﾄ結果（教職員）'!$C$68:$C$70</c:f>
              <c:strCache/>
            </c:strRef>
          </c:cat>
          <c:val>
            <c:numRef>
              <c:f>'⑤３年間ｱﾝｹｰﾄ結果（教職員）'!$E$68:$E$70</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'⑤３年間ｱﾝｹｰﾄ結果（教職員）'!$C$68:$C$70</c:f>
              <c:strCache/>
            </c:strRef>
          </c:cat>
          <c:val>
            <c:numRef>
              <c:f>'⑤３年間ｱﾝｹｰﾄ結果（教職員）'!$F$68:$F$70</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'⑤３年間ｱﾝｹｰﾄ結果（教職員）'!$C$68:$C$70</c:f>
              <c:strCache/>
            </c:strRef>
          </c:cat>
          <c:val>
            <c:numRef>
              <c:f>'⑤３年間ｱﾝｹｰﾄ結果（教職員）'!$G$68:$G$70</c:f>
              <c:numCache/>
            </c:numRef>
          </c:val>
        </c:ser>
        <c:overlap val="100"/>
        <c:gapWidth val="75"/>
        <c:axId val="52594890"/>
        <c:axId val="3591963"/>
      </c:barChart>
      <c:catAx>
        <c:axId val="52594890"/>
        <c:scaling>
          <c:orientation val="maxMin"/>
        </c:scaling>
        <c:axPos val="l"/>
        <c:delete val="0"/>
        <c:numFmt formatCode="General" sourceLinked="1"/>
        <c:majorTickMark val="none"/>
        <c:minorTickMark val="none"/>
        <c:tickLblPos val="nextTo"/>
        <c:spPr>
          <a:ln w="3175">
            <a:solidFill>
              <a:srgbClr val="808080"/>
            </a:solidFill>
          </a:ln>
        </c:spPr>
        <c:crossAx val="3591963"/>
        <c:crosses val="autoZero"/>
        <c:auto val="1"/>
        <c:lblOffset val="100"/>
        <c:tickLblSkip val="1"/>
        <c:noMultiLvlLbl val="0"/>
      </c:catAx>
      <c:valAx>
        <c:axId val="3591963"/>
        <c:scaling>
          <c:orientation val="minMax"/>
        </c:scaling>
        <c:axPos val="t"/>
        <c:delete val="0"/>
        <c:numFmt formatCode="General" sourceLinked="1"/>
        <c:majorTickMark val="none"/>
        <c:minorTickMark val="none"/>
        <c:tickLblPos val="nextTo"/>
        <c:spPr>
          <a:ln w="3175">
            <a:solidFill>
              <a:srgbClr val="808080"/>
            </a:solidFill>
          </a:ln>
        </c:spPr>
        <c:crossAx val="52594890"/>
        <c:crossesAt val="1"/>
        <c:crossBetween val="between"/>
        <c:dispUnits/>
      </c:valAx>
      <c:spPr>
        <a:solidFill>
          <a:srgbClr val="FFFFFF"/>
        </a:solidFill>
        <a:ln w="3175">
          <a:noFill/>
        </a:ln>
      </c:spPr>
    </c:plotArea>
    <c:legend>
      <c:legendPos val="r"/>
      <c:layout>
        <c:manualLayout>
          <c:xMode val="edge"/>
          <c:yMode val="edge"/>
          <c:x val="0.7165"/>
          <c:y val="0.19625"/>
          <c:w val="0.276"/>
          <c:h val="0.5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25"/>
          <c:w val="0.69875"/>
          <c:h val="0.9317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'⑤３年間ｱﾝｹｰﾄ結果（教職員）'!$C$71:$C$73</c:f>
              <c:strCache/>
            </c:strRef>
          </c:cat>
          <c:val>
            <c:numRef>
              <c:f>'⑤３年間ｱﾝｹｰﾄ結果（教職員）'!$D$71:$D$73</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'⑤３年間ｱﾝｹｰﾄ結果（教職員）'!$C$71:$C$73</c:f>
              <c:strCache/>
            </c:strRef>
          </c:cat>
          <c:val>
            <c:numRef>
              <c:f>'⑤３年間ｱﾝｹｰﾄ結果（教職員）'!$E$71:$E$73</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'⑤３年間ｱﾝｹｰﾄ結果（教職員）'!$C$71:$C$73</c:f>
              <c:strCache/>
            </c:strRef>
          </c:cat>
          <c:val>
            <c:numRef>
              <c:f>'⑤３年間ｱﾝｹｰﾄ結果（教職員）'!$F$71:$F$73</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'⑤３年間ｱﾝｹｰﾄ結果（教職員）'!$C$71:$C$73</c:f>
              <c:strCache/>
            </c:strRef>
          </c:cat>
          <c:val>
            <c:numRef>
              <c:f>'⑤３年間ｱﾝｹｰﾄ結果（教職員）'!$G$71:$G$73</c:f>
              <c:numCache/>
            </c:numRef>
          </c:val>
        </c:ser>
        <c:overlap val="100"/>
        <c:gapWidth val="75"/>
        <c:axId val="32327668"/>
        <c:axId val="22513557"/>
      </c:barChart>
      <c:catAx>
        <c:axId val="32327668"/>
        <c:scaling>
          <c:orientation val="maxMin"/>
        </c:scaling>
        <c:axPos val="l"/>
        <c:delete val="0"/>
        <c:numFmt formatCode="General" sourceLinked="1"/>
        <c:majorTickMark val="none"/>
        <c:minorTickMark val="none"/>
        <c:tickLblPos val="nextTo"/>
        <c:spPr>
          <a:ln w="3175">
            <a:solidFill>
              <a:srgbClr val="808080"/>
            </a:solidFill>
          </a:ln>
        </c:spPr>
        <c:crossAx val="22513557"/>
        <c:crosses val="autoZero"/>
        <c:auto val="1"/>
        <c:lblOffset val="100"/>
        <c:tickLblSkip val="1"/>
        <c:noMultiLvlLbl val="0"/>
      </c:catAx>
      <c:valAx>
        <c:axId val="22513557"/>
        <c:scaling>
          <c:orientation val="minMax"/>
        </c:scaling>
        <c:axPos val="t"/>
        <c:delete val="0"/>
        <c:numFmt formatCode="General" sourceLinked="1"/>
        <c:majorTickMark val="none"/>
        <c:minorTickMark val="none"/>
        <c:tickLblPos val="nextTo"/>
        <c:spPr>
          <a:ln w="3175">
            <a:solidFill>
              <a:srgbClr val="808080"/>
            </a:solidFill>
          </a:ln>
        </c:spPr>
        <c:crossAx val="32327668"/>
        <c:crossesAt val="1"/>
        <c:crossBetween val="between"/>
        <c:dispUnits/>
      </c:valAx>
      <c:spPr>
        <a:solidFill>
          <a:srgbClr val="FFFFFF"/>
        </a:solidFill>
        <a:ln w="3175">
          <a:noFill/>
        </a:ln>
      </c:spPr>
    </c:plotArea>
    <c:legend>
      <c:legendPos val="r"/>
      <c:layout>
        <c:manualLayout>
          <c:xMode val="edge"/>
          <c:yMode val="edge"/>
          <c:x val="0.71525"/>
          <c:y val="0.2035"/>
          <c:w val="0.27725"/>
          <c:h val="0.56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
          <c:w val="0.69875"/>
          <c:h val="0.930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'⑤３年間ｱﾝｹｰﾄ結果（教職員）'!$C$74:$C$76</c:f>
              <c:strCache/>
            </c:strRef>
          </c:cat>
          <c:val>
            <c:numRef>
              <c:f>'⑤３年間ｱﾝｹｰﾄ結果（教職員）'!$D$74:$D$76</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'⑤３年間ｱﾝｹｰﾄ結果（教職員）'!$C$74:$C$76</c:f>
              <c:strCache/>
            </c:strRef>
          </c:cat>
          <c:val>
            <c:numRef>
              <c:f>'⑤３年間ｱﾝｹｰﾄ結果（教職員）'!$E$74:$E$76</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'⑤３年間ｱﾝｹｰﾄ結果（教職員）'!$C$74:$C$76</c:f>
              <c:strCache/>
            </c:strRef>
          </c:cat>
          <c:val>
            <c:numRef>
              <c:f>'⑤３年間ｱﾝｹｰﾄ結果（教職員）'!$F$74:$F$76</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'⑤３年間ｱﾝｹｰﾄ結果（教職員）'!$C$74:$C$76</c:f>
              <c:strCache/>
            </c:strRef>
          </c:cat>
          <c:val>
            <c:numRef>
              <c:f>'⑤３年間ｱﾝｹｰﾄ結果（教職員）'!$G$74:$G$76</c:f>
              <c:numCache/>
            </c:numRef>
          </c:val>
        </c:ser>
        <c:overlap val="100"/>
        <c:gapWidth val="75"/>
        <c:axId val="1295422"/>
        <c:axId val="11658799"/>
      </c:barChart>
      <c:catAx>
        <c:axId val="1295422"/>
        <c:scaling>
          <c:orientation val="maxMin"/>
        </c:scaling>
        <c:axPos val="l"/>
        <c:delete val="0"/>
        <c:numFmt formatCode="General" sourceLinked="1"/>
        <c:majorTickMark val="none"/>
        <c:minorTickMark val="none"/>
        <c:tickLblPos val="nextTo"/>
        <c:spPr>
          <a:ln w="3175">
            <a:solidFill>
              <a:srgbClr val="808080"/>
            </a:solidFill>
          </a:ln>
        </c:spPr>
        <c:crossAx val="11658799"/>
        <c:crosses val="autoZero"/>
        <c:auto val="1"/>
        <c:lblOffset val="100"/>
        <c:tickLblSkip val="1"/>
        <c:noMultiLvlLbl val="0"/>
      </c:catAx>
      <c:valAx>
        <c:axId val="11658799"/>
        <c:scaling>
          <c:orientation val="minMax"/>
        </c:scaling>
        <c:axPos val="t"/>
        <c:delete val="0"/>
        <c:numFmt formatCode="General" sourceLinked="1"/>
        <c:majorTickMark val="none"/>
        <c:minorTickMark val="none"/>
        <c:tickLblPos val="nextTo"/>
        <c:spPr>
          <a:ln w="3175">
            <a:solidFill>
              <a:srgbClr val="808080"/>
            </a:solidFill>
          </a:ln>
        </c:spPr>
        <c:crossAx val="1295422"/>
        <c:crossesAt val="1"/>
        <c:crossBetween val="between"/>
        <c:dispUnits/>
      </c:valAx>
      <c:spPr>
        <a:solidFill>
          <a:srgbClr val="FFFFFF"/>
        </a:solidFill>
        <a:ln w="3175">
          <a:noFill/>
        </a:ln>
      </c:spPr>
    </c:plotArea>
    <c:legend>
      <c:legendPos val="r"/>
      <c:layout>
        <c:manualLayout>
          <c:xMode val="edge"/>
          <c:yMode val="edge"/>
          <c:x val="0.71525"/>
          <c:y val="0.19625"/>
          <c:w val="0.27725"/>
          <c:h val="0.5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
          <c:w val="0.69875"/>
          <c:h val="0.929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'⑤３年間ｱﾝｹｰﾄ結果（教職員）'!$C$77:$C$79</c:f>
              <c:strCache/>
            </c:strRef>
          </c:cat>
          <c:val>
            <c:numRef>
              <c:f>'⑤３年間ｱﾝｹｰﾄ結果（教職員）'!$D$77:$D$79</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'⑤３年間ｱﾝｹｰﾄ結果（教職員）'!$C$77:$C$79</c:f>
              <c:strCache/>
            </c:strRef>
          </c:cat>
          <c:val>
            <c:numRef>
              <c:f>'⑤３年間ｱﾝｹｰﾄ結果（教職員）'!$E$77:$E$79</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'⑤３年間ｱﾝｹｰﾄ結果（教職員）'!$C$77:$C$79</c:f>
              <c:strCache/>
            </c:strRef>
          </c:cat>
          <c:val>
            <c:numRef>
              <c:f>'⑤３年間ｱﾝｹｰﾄ結果（教職員）'!$F$77:$F$79</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'⑤３年間ｱﾝｹｰﾄ結果（教職員）'!$C$77:$C$79</c:f>
              <c:strCache/>
            </c:strRef>
          </c:cat>
          <c:val>
            <c:numRef>
              <c:f>'⑤３年間ｱﾝｹｰﾄ結果（教職員）'!$G$77:$G$79</c:f>
              <c:numCache/>
            </c:numRef>
          </c:val>
        </c:ser>
        <c:overlap val="100"/>
        <c:gapWidth val="75"/>
        <c:axId val="37820328"/>
        <c:axId val="4838633"/>
      </c:barChart>
      <c:catAx>
        <c:axId val="37820328"/>
        <c:scaling>
          <c:orientation val="maxMin"/>
        </c:scaling>
        <c:axPos val="l"/>
        <c:delete val="0"/>
        <c:numFmt formatCode="General" sourceLinked="1"/>
        <c:majorTickMark val="none"/>
        <c:minorTickMark val="none"/>
        <c:tickLblPos val="nextTo"/>
        <c:spPr>
          <a:ln w="3175">
            <a:solidFill>
              <a:srgbClr val="808080"/>
            </a:solidFill>
          </a:ln>
        </c:spPr>
        <c:crossAx val="4838633"/>
        <c:crosses val="autoZero"/>
        <c:auto val="1"/>
        <c:lblOffset val="100"/>
        <c:tickLblSkip val="1"/>
        <c:noMultiLvlLbl val="0"/>
      </c:catAx>
      <c:valAx>
        <c:axId val="4838633"/>
        <c:scaling>
          <c:orientation val="minMax"/>
        </c:scaling>
        <c:axPos val="t"/>
        <c:delete val="0"/>
        <c:numFmt formatCode="General" sourceLinked="1"/>
        <c:majorTickMark val="none"/>
        <c:minorTickMark val="none"/>
        <c:tickLblPos val="nextTo"/>
        <c:spPr>
          <a:ln w="3175">
            <a:solidFill>
              <a:srgbClr val="808080"/>
            </a:solidFill>
          </a:ln>
        </c:spPr>
        <c:crossAx val="37820328"/>
        <c:crossesAt val="1"/>
        <c:crossBetween val="between"/>
        <c:dispUnits/>
      </c:valAx>
      <c:spPr>
        <a:solidFill>
          <a:srgbClr val="FFFFFF"/>
        </a:solidFill>
        <a:ln w="3175">
          <a:noFill/>
        </a:ln>
      </c:spPr>
    </c:plotArea>
    <c:legend>
      <c:legendPos val="r"/>
      <c:layout>
        <c:manualLayout>
          <c:xMode val="edge"/>
          <c:yMode val="edge"/>
          <c:x val="0.71525"/>
          <c:y val="0.1925"/>
          <c:w val="0.27725"/>
          <c:h val="0.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697"/>
          <c:h val="0.93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'⑤３年間ｱﾝｹｰﾄ結果（教職員）'!$C$80:$C$82</c:f>
              <c:strCache/>
            </c:strRef>
          </c:cat>
          <c:val>
            <c:numRef>
              <c:f>'⑤３年間ｱﾝｹｰﾄ結果（教職員）'!$D$80:$D$82</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'⑤３年間ｱﾝｹｰﾄ結果（教職員）'!$C$80:$C$82</c:f>
              <c:strCache/>
            </c:strRef>
          </c:cat>
          <c:val>
            <c:numRef>
              <c:f>'⑤３年間ｱﾝｹｰﾄ結果（教職員）'!$E$80:$E$82</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'⑤３年間ｱﾝｹｰﾄ結果（教職員）'!$C$80:$C$82</c:f>
              <c:strCache/>
            </c:strRef>
          </c:cat>
          <c:val>
            <c:numRef>
              <c:f>'⑤３年間ｱﾝｹｰﾄ結果（教職員）'!$F$80:$F$82</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'⑤３年間ｱﾝｹｰﾄ結果（教職員）'!$C$80:$C$82</c:f>
              <c:strCache/>
            </c:strRef>
          </c:cat>
          <c:val>
            <c:numRef>
              <c:f>'⑤３年間ｱﾝｹｰﾄ結果（教職員）'!$G$80:$G$82</c:f>
              <c:numCache/>
            </c:numRef>
          </c:val>
        </c:ser>
        <c:overlap val="100"/>
        <c:gapWidth val="75"/>
        <c:axId val="43547698"/>
        <c:axId val="56384963"/>
      </c:barChart>
      <c:catAx>
        <c:axId val="43547698"/>
        <c:scaling>
          <c:orientation val="maxMin"/>
        </c:scaling>
        <c:axPos val="l"/>
        <c:delete val="0"/>
        <c:numFmt formatCode="General" sourceLinked="1"/>
        <c:majorTickMark val="none"/>
        <c:minorTickMark val="none"/>
        <c:tickLblPos val="nextTo"/>
        <c:spPr>
          <a:ln w="3175">
            <a:solidFill>
              <a:srgbClr val="808080"/>
            </a:solidFill>
          </a:ln>
        </c:spPr>
        <c:crossAx val="56384963"/>
        <c:crosses val="autoZero"/>
        <c:auto val="1"/>
        <c:lblOffset val="100"/>
        <c:tickLblSkip val="1"/>
        <c:noMultiLvlLbl val="0"/>
      </c:catAx>
      <c:valAx>
        <c:axId val="56384963"/>
        <c:scaling>
          <c:orientation val="minMax"/>
        </c:scaling>
        <c:axPos val="t"/>
        <c:delete val="0"/>
        <c:numFmt formatCode="General" sourceLinked="1"/>
        <c:majorTickMark val="none"/>
        <c:minorTickMark val="none"/>
        <c:tickLblPos val="nextTo"/>
        <c:spPr>
          <a:ln w="3175">
            <a:solidFill>
              <a:srgbClr val="808080"/>
            </a:solidFill>
          </a:ln>
        </c:spPr>
        <c:crossAx val="43547698"/>
        <c:crossesAt val="1"/>
        <c:crossBetween val="between"/>
        <c:dispUnits/>
      </c:valAx>
      <c:spPr>
        <a:solidFill>
          <a:srgbClr val="FFFFFF"/>
        </a:solidFill>
        <a:ln w="3175">
          <a:noFill/>
        </a:ln>
      </c:spPr>
    </c:plotArea>
    <c:legend>
      <c:legendPos val="r"/>
      <c:layout>
        <c:manualLayout>
          <c:xMode val="edge"/>
          <c:yMode val="edge"/>
          <c:x val="0.7145"/>
          <c:y val="0.207"/>
          <c:w val="0.278"/>
          <c:h val="0.56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697"/>
          <c:h val="0.931"/>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'⑤３年間ｱﾝｹｰﾄ結果（教職員）'!$C$83:$C$85</c:f>
              <c:strCache/>
            </c:strRef>
          </c:cat>
          <c:val>
            <c:numRef>
              <c:f>'⑤３年間ｱﾝｹｰﾄ結果（教職員）'!$D$83:$D$85</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'⑤３年間ｱﾝｹｰﾄ結果（教職員）'!$C$83:$C$85</c:f>
              <c:strCache/>
            </c:strRef>
          </c:cat>
          <c:val>
            <c:numRef>
              <c:f>'⑤３年間ｱﾝｹｰﾄ結果（教職員）'!$E$83:$E$85</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'⑤３年間ｱﾝｹｰﾄ結果（教職員）'!$C$83:$C$85</c:f>
              <c:strCache/>
            </c:strRef>
          </c:cat>
          <c:val>
            <c:numRef>
              <c:f>'⑤３年間ｱﾝｹｰﾄ結果（教職員）'!$F$83:$F$85</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'⑤３年間ｱﾝｹｰﾄ結果（教職員）'!$C$83:$C$85</c:f>
              <c:strCache/>
            </c:strRef>
          </c:cat>
          <c:val>
            <c:numRef>
              <c:f>'⑤３年間ｱﾝｹｰﾄ結果（教職員）'!$G$83:$G$85</c:f>
              <c:numCache/>
            </c:numRef>
          </c:val>
        </c:ser>
        <c:overlap val="100"/>
        <c:gapWidth val="75"/>
        <c:axId val="37702620"/>
        <c:axId val="3779261"/>
      </c:barChart>
      <c:catAx>
        <c:axId val="37702620"/>
        <c:scaling>
          <c:orientation val="maxMin"/>
        </c:scaling>
        <c:axPos val="l"/>
        <c:delete val="0"/>
        <c:numFmt formatCode="General" sourceLinked="1"/>
        <c:majorTickMark val="none"/>
        <c:minorTickMark val="none"/>
        <c:tickLblPos val="nextTo"/>
        <c:spPr>
          <a:ln w="3175">
            <a:solidFill>
              <a:srgbClr val="808080"/>
            </a:solidFill>
          </a:ln>
        </c:spPr>
        <c:crossAx val="3779261"/>
        <c:crosses val="autoZero"/>
        <c:auto val="1"/>
        <c:lblOffset val="100"/>
        <c:tickLblSkip val="1"/>
        <c:noMultiLvlLbl val="0"/>
      </c:catAx>
      <c:valAx>
        <c:axId val="3779261"/>
        <c:scaling>
          <c:orientation val="minMax"/>
        </c:scaling>
        <c:axPos val="t"/>
        <c:delete val="0"/>
        <c:numFmt formatCode="General" sourceLinked="1"/>
        <c:majorTickMark val="none"/>
        <c:minorTickMark val="none"/>
        <c:tickLblPos val="nextTo"/>
        <c:spPr>
          <a:ln w="3175">
            <a:solidFill>
              <a:srgbClr val="808080"/>
            </a:solidFill>
          </a:ln>
        </c:spPr>
        <c:crossAx val="37702620"/>
        <c:crossesAt val="1"/>
        <c:crossBetween val="between"/>
        <c:dispUnits/>
      </c:valAx>
      <c:spPr>
        <a:solidFill>
          <a:srgbClr val="FFFFFF"/>
        </a:solidFill>
        <a:ln w="3175">
          <a:noFill/>
        </a:ln>
      </c:spPr>
    </c:plotArea>
    <c:legend>
      <c:legendPos val="r"/>
      <c:layout>
        <c:manualLayout>
          <c:xMode val="edge"/>
          <c:yMode val="edge"/>
          <c:x val="0.7145"/>
          <c:y val="0.2"/>
          <c:w val="0.278"/>
          <c:h val="0.5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今年度学校評価アンケート（教職員）評価結果</a:t>
            </a:r>
          </a:p>
        </c:rich>
      </c:tx>
      <c:layout>
        <c:manualLayout>
          <c:xMode val="factor"/>
          <c:yMode val="factor"/>
          <c:x val="-0.04175"/>
          <c:y val="-0.02"/>
        </c:manualLayout>
      </c:layout>
      <c:spPr>
        <a:noFill/>
        <a:ln w="3175">
          <a:noFill/>
        </a:ln>
      </c:spPr>
    </c:title>
    <c:plotArea>
      <c:layout>
        <c:manualLayout>
          <c:xMode val="edge"/>
          <c:yMode val="edge"/>
          <c:x val="-0.008"/>
          <c:y val="0.05725"/>
          <c:w val="0.97825"/>
          <c:h val="0.93475"/>
        </c:manualLayout>
      </c:layout>
      <c:barChart>
        <c:barDir val="bar"/>
        <c:grouping val="percentStacked"/>
        <c:varyColors val="0"/>
        <c:ser>
          <c:idx val="0"/>
          <c:order val="0"/>
          <c:tx>
            <c:strRef>
              <c:f>'④今年度アンケート結果（教職員）'!$C$7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'④今年度アンケート結果（教職員）'!$B$8:$B$33</c:f>
              <c:strCache/>
            </c:strRef>
          </c:cat>
          <c:val>
            <c:numRef>
              <c:f>'④今年度アンケート結果（教職員）'!$C$8:$C$33</c:f>
              <c:numCache/>
            </c:numRef>
          </c:val>
        </c:ser>
        <c:ser>
          <c:idx val="1"/>
          <c:order val="1"/>
          <c:tx>
            <c:strRef>
              <c:f>'④今年度アンケート結果（教職員）'!$D$7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'④今年度アンケート結果（教職員）'!$B$8:$B$33</c:f>
              <c:strCache/>
            </c:strRef>
          </c:cat>
          <c:val>
            <c:numRef>
              <c:f>'④今年度アンケート結果（教職員）'!$D$8:$D$33</c:f>
              <c:numCache/>
            </c:numRef>
          </c:val>
        </c:ser>
        <c:ser>
          <c:idx val="2"/>
          <c:order val="2"/>
          <c:tx>
            <c:strRef>
              <c:f>'④今年度アンケート結果（教職員）'!$E$7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'④今年度アンケート結果（教職員）'!$B$8:$B$33</c:f>
              <c:strCache/>
            </c:strRef>
          </c:cat>
          <c:val>
            <c:numRef>
              <c:f>'④今年度アンケート結果（教職員）'!$E$8:$E$33</c:f>
              <c:numCache/>
            </c:numRef>
          </c:val>
        </c:ser>
        <c:ser>
          <c:idx val="3"/>
          <c:order val="3"/>
          <c:tx>
            <c:strRef>
              <c:f>'④今年度アンケート結果（教職員）'!$F$7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'④今年度アンケート結果（教職員）'!$B$8:$B$33</c:f>
              <c:strCache/>
            </c:strRef>
          </c:cat>
          <c:val>
            <c:numRef>
              <c:f>'④今年度アンケート結果（教職員）'!$F$8:$F$33</c:f>
              <c:numCache/>
            </c:numRef>
          </c:val>
        </c:ser>
        <c:overlap val="100"/>
        <c:gapWidth val="95"/>
        <c:axId val="51897400"/>
        <c:axId val="64423417"/>
      </c:barChart>
      <c:catAx>
        <c:axId val="51897400"/>
        <c:scaling>
          <c:orientation val="maxMin"/>
        </c:scaling>
        <c:axPos val="l"/>
        <c:delete val="0"/>
        <c:numFmt formatCode="General" sourceLinked="1"/>
        <c:majorTickMark val="none"/>
        <c:minorTickMark val="none"/>
        <c:tickLblPos val="nextTo"/>
        <c:spPr>
          <a:ln w="3175">
            <a:solidFill>
              <a:srgbClr val="808080"/>
            </a:solidFill>
          </a:ln>
        </c:spPr>
        <c:crossAx val="64423417"/>
        <c:crosses val="autoZero"/>
        <c:auto val="1"/>
        <c:lblOffset val="100"/>
        <c:tickLblSkip val="1"/>
        <c:noMultiLvlLbl val="0"/>
      </c:catAx>
      <c:valAx>
        <c:axId val="64423417"/>
        <c:scaling>
          <c:orientation val="minMax"/>
        </c:scaling>
        <c:axPos val="t"/>
        <c:delete val="1"/>
        <c:majorTickMark val="out"/>
        <c:minorTickMark val="none"/>
        <c:tickLblPos val="none"/>
        <c:crossAx val="51897400"/>
        <c:crossesAt val="1"/>
        <c:crossBetween val="between"/>
        <c:dispUnits/>
      </c:valAx>
      <c:spPr>
        <a:solidFill>
          <a:srgbClr val="FFFFFF"/>
        </a:solidFill>
        <a:ln w="3175">
          <a:noFill/>
        </a:ln>
      </c:spPr>
    </c:plotArea>
    <c:legend>
      <c:legendPos val="r"/>
      <c:layout>
        <c:manualLayout>
          <c:xMode val="edge"/>
          <c:yMode val="edge"/>
          <c:x val="0.0835"/>
          <c:y val="0.02675"/>
          <c:w val="0.81825"/>
          <c:h val="0.02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025"/>
          <c:h val="0.928"/>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'⑤３年間ｱﾝｹｰﾄ結果（教職員）'!$C$8:$C$10</c:f>
              <c:strCache/>
            </c:strRef>
          </c:cat>
          <c:val>
            <c:numRef>
              <c:f>'⑤３年間ｱﾝｹｰﾄ結果（教職員）'!$D$8:$D$10</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'⑤３年間ｱﾝｹｰﾄ結果（教職員）'!$C$8:$C$10</c:f>
              <c:strCache/>
            </c:strRef>
          </c:cat>
          <c:val>
            <c:numRef>
              <c:f>'⑤３年間ｱﾝｹｰﾄ結果（教職員）'!$E$8:$E$10</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'⑤３年間ｱﾝｹｰﾄ結果（教職員）'!$C$8:$C$10</c:f>
              <c:strCache/>
            </c:strRef>
          </c:cat>
          <c:val>
            <c:numRef>
              <c:f>'⑤３年間ｱﾝｹｰﾄ結果（教職員）'!$F$8:$F$10</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'⑤３年間ｱﾝｹｰﾄ結果（教職員）'!$C$8:$C$10</c:f>
              <c:strCache/>
            </c:strRef>
          </c:cat>
          <c:val>
            <c:numRef>
              <c:f>'⑤３年間ｱﾝｹｰﾄ結果（教職員）'!$G$8:$G$10</c:f>
              <c:numCache/>
            </c:numRef>
          </c:val>
        </c:ser>
        <c:overlap val="100"/>
        <c:gapWidth val="75"/>
        <c:axId val="42939842"/>
        <c:axId val="50914259"/>
      </c:barChart>
      <c:catAx>
        <c:axId val="42939842"/>
        <c:scaling>
          <c:orientation val="maxMin"/>
        </c:scaling>
        <c:axPos val="l"/>
        <c:delete val="0"/>
        <c:numFmt formatCode="General" sourceLinked="1"/>
        <c:majorTickMark val="none"/>
        <c:minorTickMark val="none"/>
        <c:tickLblPos val="nextTo"/>
        <c:spPr>
          <a:ln w="3175">
            <a:solidFill>
              <a:srgbClr val="808080"/>
            </a:solidFill>
          </a:ln>
        </c:spPr>
        <c:crossAx val="50914259"/>
        <c:crosses val="autoZero"/>
        <c:auto val="1"/>
        <c:lblOffset val="100"/>
        <c:tickLblSkip val="1"/>
        <c:noMultiLvlLbl val="0"/>
      </c:catAx>
      <c:valAx>
        <c:axId val="50914259"/>
        <c:scaling>
          <c:orientation val="minMax"/>
        </c:scaling>
        <c:axPos val="t"/>
        <c:delete val="0"/>
        <c:numFmt formatCode="General" sourceLinked="1"/>
        <c:majorTickMark val="none"/>
        <c:minorTickMark val="none"/>
        <c:tickLblPos val="nextTo"/>
        <c:spPr>
          <a:ln w="3175">
            <a:solidFill>
              <a:srgbClr val="808080"/>
            </a:solidFill>
          </a:ln>
        </c:spPr>
        <c:crossAx val="42939842"/>
        <c:crossesAt val="1"/>
        <c:crossBetween val="between"/>
        <c:dispUnits/>
      </c:valAx>
      <c:spPr>
        <a:solidFill>
          <a:srgbClr val="FFFFFF"/>
        </a:solidFill>
        <a:ln w="3175">
          <a:noFill/>
        </a:ln>
      </c:spPr>
    </c:plotArea>
    <c:legend>
      <c:legendPos val="r"/>
      <c:layout>
        <c:manualLayout>
          <c:xMode val="edge"/>
          <c:yMode val="edge"/>
          <c:x val="0.7165"/>
          <c:y val="0.18475"/>
          <c:w val="0.276"/>
          <c:h val="0.6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699"/>
          <c:h val="0.932"/>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'⑤３年間ｱﾝｹｰﾄ結果（教職員）'!$C$11:$C$13</c:f>
              <c:strCache/>
            </c:strRef>
          </c:cat>
          <c:val>
            <c:numRef>
              <c:f>'⑤３年間ｱﾝｹｰﾄ結果（教職員）'!$D$11:$D$13</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'⑤３年間ｱﾝｹｰﾄ結果（教職員）'!$C$11:$C$13</c:f>
              <c:strCache/>
            </c:strRef>
          </c:cat>
          <c:val>
            <c:numRef>
              <c:f>'⑤３年間ｱﾝｹｰﾄ結果（教職員）'!$E$11:$E$13</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'⑤３年間ｱﾝｹｰﾄ結果（教職員）'!$C$11:$C$13</c:f>
              <c:strCache/>
            </c:strRef>
          </c:cat>
          <c:val>
            <c:numRef>
              <c:f>'⑤３年間ｱﾝｹｰﾄ結果（教職員）'!$F$11:$F$13</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'⑤３年間ｱﾝｹｰﾄ結果（教職員）'!$C$11:$C$13</c:f>
              <c:strCache/>
            </c:strRef>
          </c:cat>
          <c:val>
            <c:numRef>
              <c:f>'⑤３年間ｱﾝｹｰﾄ結果（教職員）'!$G$11:$G$13</c:f>
              <c:numCache/>
            </c:numRef>
          </c:val>
        </c:ser>
        <c:overlap val="100"/>
        <c:gapWidth val="75"/>
        <c:axId val="55575148"/>
        <c:axId val="30414285"/>
      </c:barChart>
      <c:catAx>
        <c:axId val="55575148"/>
        <c:scaling>
          <c:orientation val="maxMin"/>
        </c:scaling>
        <c:axPos val="l"/>
        <c:delete val="0"/>
        <c:numFmt formatCode="General" sourceLinked="1"/>
        <c:majorTickMark val="none"/>
        <c:minorTickMark val="none"/>
        <c:tickLblPos val="nextTo"/>
        <c:spPr>
          <a:ln w="3175">
            <a:solidFill>
              <a:srgbClr val="808080"/>
            </a:solidFill>
          </a:ln>
        </c:spPr>
        <c:crossAx val="30414285"/>
        <c:crosses val="autoZero"/>
        <c:auto val="1"/>
        <c:lblOffset val="100"/>
        <c:tickLblSkip val="1"/>
        <c:noMultiLvlLbl val="0"/>
      </c:catAx>
      <c:valAx>
        <c:axId val="30414285"/>
        <c:scaling>
          <c:orientation val="minMax"/>
        </c:scaling>
        <c:axPos val="t"/>
        <c:delete val="0"/>
        <c:numFmt formatCode="General" sourceLinked="1"/>
        <c:majorTickMark val="none"/>
        <c:minorTickMark val="none"/>
        <c:tickLblPos val="nextTo"/>
        <c:spPr>
          <a:ln w="3175">
            <a:solidFill>
              <a:srgbClr val="808080"/>
            </a:solidFill>
          </a:ln>
        </c:spPr>
        <c:crossAx val="55575148"/>
        <c:crossesAt val="1"/>
        <c:crossBetween val="between"/>
        <c:dispUnits/>
      </c:valAx>
      <c:spPr>
        <a:solidFill>
          <a:srgbClr val="FFFFFF"/>
        </a:solidFill>
        <a:ln w="3175">
          <a:noFill/>
        </a:ln>
      </c:spPr>
    </c:plotArea>
    <c:legend>
      <c:legendPos val="r"/>
      <c:layout>
        <c:manualLayout>
          <c:xMode val="edge"/>
          <c:yMode val="edge"/>
          <c:x val="0.71625"/>
          <c:y val="0.20825"/>
          <c:w val="0.2765"/>
          <c:h val="0.5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699"/>
          <c:h val="0.933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'⑤３年間ｱﾝｹｰﾄ結果（教職員）'!$C$14:$C$16</c:f>
              <c:strCache/>
            </c:strRef>
          </c:cat>
          <c:val>
            <c:numRef>
              <c:f>'⑤３年間ｱﾝｹｰﾄ結果（教職員）'!$D$14:$D$16</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'⑤３年間ｱﾝｹｰﾄ結果（教職員）'!$C$14:$C$16</c:f>
              <c:strCache/>
            </c:strRef>
          </c:cat>
          <c:val>
            <c:numRef>
              <c:f>'⑤３年間ｱﾝｹｰﾄ結果（教職員）'!$E$14:$E$16</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'⑤３年間ｱﾝｹｰﾄ結果（教職員）'!$C$14:$C$16</c:f>
              <c:strCache/>
            </c:strRef>
          </c:cat>
          <c:val>
            <c:numRef>
              <c:f>'⑤３年間ｱﾝｹｰﾄ結果（教職員）'!$F$14:$F$16</c:f>
              <c:numCache/>
            </c:numRef>
          </c:val>
        </c:ser>
        <c:ser>
          <c:idx val="3"/>
          <c:order val="3"/>
          <c:tx>
            <c:strRef>
              <c:f>'⑤３年間ｱﾝｹｰﾄ結果（教職員）'!$G$7</c:f>
              <c:strCache>
                <c:ptCount val="1"/>
                <c:pt idx="0">
                  <c:v>　Ｄ　　　全く当てはまらない</c:v>
                </c:pt>
              </c:strCache>
            </c:strRef>
          </c:tx>
          <c:spPr>
            <a:pattFill prst="ltVert">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'⑤３年間ｱﾝｹｰﾄ結果（教職員）'!$C$14:$C$16</c:f>
              <c:strCache/>
            </c:strRef>
          </c:cat>
          <c:val>
            <c:numRef>
              <c:f>'⑤３年間ｱﾝｹｰﾄ結果（教職員）'!$G$14:$G$16</c:f>
              <c:numCache/>
            </c:numRef>
          </c:val>
        </c:ser>
        <c:overlap val="100"/>
        <c:gapWidth val="75"/>
        <c:axId val="5293110"/>
        <c:axId val="47637991"/>
      </c:barChart>
      <c:catAx>
        <c:axId val="5293110"/>
        <c:scaling>
          <c:orientation val="maxMin"/>
        </c:scaling>
        <c:axPos val="l"/>
        <c:delete val="0"/>
        <c:numFmt formatCode="General" sourceLinked="1"/>
        <c:majorTickMark val="none"/>
        <c:minorTickMark val="none"/>
        <c:tickLblPos val="nextTo"/>
        <c:spPr>
          <a:ln w="3175">
            <a:solidFill>
              <a:srgbClr val="808080"/>
            </a:solidFill>
          </a:ln>
        </c:spPr>
        <c:crossAx val="47637991"/>
        <c:crosses val="autoZero"/>
        <c:auto val="1"/>
        <c:lblOffset val="100"/>
        <c:tickLblSkip val="1"/>
        <c:noMultiLvlLbl val="0"/>
      </c:catAx>
      <c:valAx>
        <c:axId val="47637991"/>
        <c:scaling>
          <c:orientation val="minMax"/>
        </c:scaling>
        <c:axPos val="t"/>
        <c:delete val="0"/>
        <c:numFmt formatCode="General" sourceLinked="1"/>
        <c:majorTickMark val="none"/>
        <c:minorTickMark val="none"/>
        <c:tickLblPos val="nextTo"/>
        <c:spPr>
          <a:ln w="3175">
            <a:solidFill>
              <a:srgbClr val="808080"/>
            </a:solidFill>
          </a:ln>
        </c:spPr>
        <c:crossAx val="5293110"/>
        <c:crossesAt val="1"/>
        <c:crossBetween val="between"/>
        <c:dispUnits/>
      </c:valAx>
      <c:spPr>
        <a:solidFill>
          <a:srgbClr val="FFFFFF"/>
        </a:solidFill>
        <a:ln w="3175">
          <a:noFill/>
        </a:ln>
      </c:spPr>
    </c:plotArea>
    <c:legend>
      <c:legendPos val="r"/>
      <c:layout>
        <c:manualLayout>
          <c:xMode val="edge"/>
          <c:yMode val="edge"/>
          <c:x val="0.71575"/>
          <c:y val="0.215"/>
          <c:w val="0.277"/>
          <c:h val="0.55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
          <c:w val="0.699"/>
          <c:h val="0.932"/>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'⑤３年間ｱﾝｹｰﾄ結果（教職員）'!$C$17:$C$19</c:f>
              <c:strCache/>
            </c:strRef>
          </c:cat>
          <c:val>
            <c:numRef>
              <c:f>'⑤３年間ｱﾝｹｰﾄ結果（教職員）'!$D$17:$D$19</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'⑤３年間ｱﾝｹｰﾄ結果（教職員）'!$C$17:$C$19</c:f>
              <c:strCache/>
            </c:strRef>
          </c:cat>
          <c:val>
            <c:numRef>
              <c:f>'⑤３年間ｱﾝｹｰﾄ結果（教職員）'!$E$17:$E$19</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'⑤３年間ｱﾝｹｰﾄ結果（教職員）'!$C$17:$C$19</c:f>
              <c:strCache/>
            </c:strRef>
          </c:cat>
          <c:val>
            <c:numRef>
              <c:f>'⑤３年間ｱﾝｹｰﾄ結果（教職員）'!$F$17:$F$19</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'⑤３年間ｱﾝｹｰﾄ結果（教職員）'!$C$17:$C$19</c:f>
              <c:strCache/>
            </c:strRef>
          </c:cat>
          <c:val>
            <c:numRef>
              <c:f>'⑤３年間ｱﾝｹｰﾄ結果（教職員）'!$G$17:$G$19</c:f>
              <c:numCache/>
            </c:numRef>
          </c:val>
        </c:ser>
        <c:overlap val="100"/>
        <c:gapWidth val="75"/>
        <c:axId val="26088736"/>
        <c:axId val="33472033"/>
      </c:barChart>
      <c:catAx>
        <c:axId val="26088736"/>
        <c:scaling>
          <c:orientation val="maxMin"/>
        </c:scaling>
        <c:axPos val="l"/>
        <c:delete val="0"/>
        <c:numFmt formatCode="General" sourceLinked="1"/>
        <c:majorTickMark val="none"/>
        <c:minorTickMark val="none"/>
        <c:tickLblPos val="nextTo"/>
        <c:spPr>
          <a:ln w="3175">
            <a:solidFill>
              <a:srgbClr val="808080"/>
            </a:solidFill>
          </a:ln>
        </c:spPr>
        <c:crossAx val="33472033"/>
        <c:crosses val="autoZero"/>
        <c:auto val="1"/>
        <c:lblOffset val="100"/>
        <c:tickLblSkip val="1"/>
        <c:noMultiLvlLbl val="0"/>
      </c:catAx>
      <c:valAx>
        <c:axId val="33472033"/>
        <c:scaling>
          <c:orientation val="minMax"/>
        </c:scaling>
        <c:axPos val="t"/>
        <c:delete val="0"/>
        <c:numFmt formatCode="General" sourceLinked="1"/>
        <c:majorTickMark val="none"/>
        <c:minorTickMark val="none"/>
        <c:tickLblPos val="nextTo"/>
        <c:spPr>
          <a:ln w="3175">
            <a:solidFill>
              <a:srgbClr val="808080"/>
            </a:solidFill>
          </a:ln>
        </c:spPr>
        <c:crossAx val="26088736"/>
        <c:crossesAt val="1"/>
        <c:crossBetween val="between"/>
        <c:dispUnits/>
      </c:valAx>
      <c:spPr>
        <a:solidFill>
          <a:srgbClr val="FFFFFF"/>
        </a:solidFill>
        <a:ln w="3175">
          <a:noFill/>
        </a:ln>
      </c:spPr>
    </c:plotArea>
    <c:legend>
      <c:legendPos val="r"/>
      <c:layout>
        <c:manualLayout>
          <c:xMode val="edge"/>
          <c:yMode val="edge"/>
          <c:x val="0.71575"/>
          <c:y val="0.20825"/>
          <c:w val="0.277"/>
          <c:h val="0.56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1"/>
          <c:h val="0.9307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'⑤３年間ｱﾝｹｰﾄ結果（教職員）'!$C$20:$C$22</c:f>
              <c:strCache/>
            </c:strRef>
          </c:cat>
          <c:val>
            <c:numRef>
              <c:f>'⑤３年間ｱﾝｹｰﾄ結果（教職員）'!$D$20:$D$22</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'⑤３年間ｱﾝｹｰﾄ結果（教職員）'!$C$20:$C$22</c:f>
              <c:strCache/>
            </c:strRef>
          </c:cat>
          <c:val>
            <c:numRef>
              <c:f>'⑤３年間ｱﾝｹｰﾄ結果（教職員）'!$E$20:$E$22</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'⑤３年間ｱﾝｹｰﾄ結果（教職員）'!$C$20:$C$22</c:f>
              <c:strCache/>
            </c:strRef>
          </c:cat>
          <c:val>
            <c:numRef>
              <c:f>'⑤３年間ｱﾝｹｰﾄ結果（教職員）'!$F$20:$F$22</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'⑤３年間ｱﾝｹｰﾄ結果（教職員）'!$C$20:$C$22</c:f>
              <c:strCache/>
            </c:strRef>
          </c:cat>
          <c:val>
            <c:numRef>
              <c:f>'⑤３年間ｱﾝｹｰﾄ結果（教職員）'!$G$20:$G$22</c:f>
              <c:numCache/>
            </c:numRef>
          </c:val>
        </c:ser>
        <c:overlap val="100"/>
        <c:gapWidth val="75"/>
        <c:axId val="32812842"/>
        <c:axId val="26880123"/>
      </c:barChart>
      <c:catAx>
        <c:axId val="32812842"/>
        <c:scaling>
          <c:orientation val="maxMin"/>
        </c:scaling>
        <c:axPos val="l"/>
        <c:delete val="0"/>
        <c:numFmt formatCode="General" sourceLinked="1"/>
        <c:majorTickMark val="none"/>
        <c:minorTickMark val="none"/>
        <c:tickLblPos val="nextTo"/>
        <c:spPr>
          <a:ln w="3175">
            <a:solidFill>
              <a:srgbClr val="808080"/>
            </a:solidFill>
          </a:ln>
        </c:spPr>
        <c:crossAx val="26880123"/>
        <c:crosses val="autoZero"/>
        <c:auto val="1"/>
        <c:lblOffset val="100"/>
        <c:tickLblSkip val="1"/>
        <c:noMultiLvlLbl val="0"/>
      </c:catAx>
      <c:valAx>
        <c:axId val="26880123"/>
        <c:scaling>
          <c:orientation val="minMax"/>
        </c:scaling>
        <c:axPos val="t"/>
        <c:delete val="0"/>
        <c:numFmt formatCode="General" sourceLinked="1"/>
        <c:majorTickMark val="none"/>
        <c:minorTickMark val="none"/>
        <c:tickLblPos val="nextTo"/>
        <c:spPr>
          <a:ln w="3175">
            <a:solidFill>
              <a:srgbClr val="808080"/>
            </a:solidFill>
          </a:ln>
        </c:spPr>
        <c:crossAx val="32812842"/>
        <c:crossesAt val="1"/>
        <c:crossBetween val="between"/>
        <c:dispUnits/>
      </c:valAx>
      <c:spPr>
        <a:solidFill>
          <a:srgbClr val="FFFFFF"/>
        </a:solidFill>
        <a:ln w="3175">
          <a:noFill/>
        </a:ln>
      </c:spPr>
    </c:plotArea>
    <c:legend>
      <c:legendPos val="r"/>
      <c:layout>
        <c:manualLayout>
          <c:xMode val="edge"/>
          <c:yMode val="edge"/>
          <c:x val="0.7175"/>
          <c:y val="0.20125"/>
          <c:w val="0.27525"/>
          <c:h val="0.57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25"/>
          <c:w val="0.702"/>
          <c:h val="0.9325"/>
        </c:manualLayout>
      </c:layout>
      <c:barChart>
        <c:barDir val="bar"/>
        <c:grouping val="percentStacked"/>
        <c:varyColors val="0"/>
        <c:ser>
          <c:idx val="0"/>
          <c:order val="0"/>
          <c:tx>
            <c:strRef>
              <c:f>'⑤３年間ｱﾝｹｰﾄ結果（教職員）'!$D$7</c:f>
              <c:strCache>
                <c:ptCount val="1"/>
                <c:pt idx="0">
                  <c:v>　Ａ　　　よく当てはまる</c:v>
                </c:pt>
              </c:strCache>
            </c:strRef>
          </c:tx>
          <c:spPr>
            <a:pattFill prst="pct5">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'⑤３年間ｱﾝｹｰﾄ結果（教職員）'!$C$23:$C$25</c:f>
              <c:strCache/>
            </c:strRef>
          </c:cat>
          <c:val>
            <c:numRef>
              <c:f>'⑤３年間ｱﾝｹｰﾄ結果（教職員）'!$D$23:$D$25</c:f>
              <c:numCache/>
            </c:numRef>
          </c:val>
        </c:ser>
        <c:ser>
          <c:idx val="1"/>
          <c:order val="1"/>
          <c:tx>
            <c:strRef>
              <c:f>'⑤３年間ｱﾝｹｰﾄ結果（教職員）'!$E$7</c:f>
              <c:strCache>
                <c:ptCount val="1"/>
                <c:pt idx="0">
                  <c:v>　Ｂ　　　ほぼ当てはまる</c:v>
                </c:pt>
              </c:strCache>
            </c:strRef>
          </c:tx>
          <c:spPr>
            <a:pattFill prst="pct5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'⑤３年間ｱﾝｹｰﾄ結果（教職員）'!$C$23:$C$25</c:f>
              <c:strCache/>
            </c:strRef>
          </c:cat>
          <c:val>
            <c:numRef>
              <c:f>'⑤３年間ｱﾝｹｰﾄ結果（教職員）'!$E$23:$E$25</c:f>
              <c:numCache/>
            </c:numRef>
          </c:val>
        </c:ser>
        <c:ser>
          <c:idx val="2"/>
          <c:order val="2"/>
          <c:tx>
            <c:strRef>
              <c:f>'⑤３年間ｱﾝｹｰﾄ結果（教職員）'!$F$7</c:f>
              <c:strCache>
                <c:ptCount val="1"/>
                <c:pt idx="0">
                  <c:v>　Ｃ　　　あまり当てはまらない</c:v>
                </c:pt>
              </c:strCache>
            </c:strRef>
          </c:tx>
          <c:spPr>
            <a:pattFill prst="ltDnDiag">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'⑤３年間ｱﾝｹｰﾄ結果（教職員）'!$C$23:$C$25</c:f>
              <c:strCache/>
            </c:strRef>
          </c:cat>
          <c:val>
            <c:numRef>
              <c:f>'⑤３年間ｱﾝｹｰﾄ結果（教職員）'!$F$23:$F$25</c:f>
              <c:numCache/>
            </c:numRef>
          </c:val>
        </c:ser>
        <c:ser>
          <c:idx val="3"/>
          <c:order val="3"/>
          <c:tx>
            <c:strRef>
              <c:f>'⑤３年間ｱﾝｹｰﾄ結果（教職員）'!$G$7</c:f>
              <c:strCache>
                <c:ptCount val="1"/>
                <c:pt idx="0">
                  <c:v>　Ｄ　　　全く当てはまらない</c:v>
                </c:pt>
              </c:strCache>
            </c:strRef>
          </c:tx>
          <c:spPr>
            <a:pattFill prst="narHorz">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'⑤３年間ｱﾝｹｰﾄ結果（教職員）'!$C$23:$C$25</c:f>
              <c:strCache/>
            </c:strRef>
          </c:cat>
          <c:val>
            <c:numRef>
              <c:f>'⑤３年間ｱﾝｹｰﾄ結果（教職員）'!$G$23:$G$25</c:f>
              <c:numCache/>
            </c:numRef>
          </c:val>
        </c:ser>
        <c:overlap val="100"/>
        <c:gapWidth val="75"/>
        <c:axId val="40594516"/>
        <c:axId val="29806325"/>
      </c:barChart>
      <c:catAx>
        <c:axId val="40594516"/>
        <c:scaling>
          <c:orientation val="maxMin"/>
        </c:scaling>
        <c:axPos val="l"/>
        <c:delete val="0"/>
        <c:numFmt formatCode="General" sourceLinked="1"/>
        <c:majorTickMark val="none"/>
        <c:minorTickMark val="none"/>
        <c:tickLblPos val="nextTo"/>
        <c:spPr>
          <a:ln w="3175">
            <a:solidFill>
              <a:srgbClr val="808080"/>
            </a:solidFill>
          </a:ln>
        </c:spPr>
        <c:crossAx val="29806325"/>
        <c:crosses val="autoZero"/>
        <c:auto val="1"/>
        <c:lblOffset val="100"/>
        <c:tickLblSkip val="1"/>
        <c:noMultiLvlLbl val="0"/>
      </c:catAx>
      <c:valAx>
        <c:axId val="29806325"/>
        <c:scaling>
          <c:orientation val="minMax"/>
        </c:scaling>
        <c:axPos val="t"/>
        <c:delete val="0"/>
        <c:numFmt formatCode="General" sourceLinked="1"/>
        <c:majorTickMark val="none"/>
        <c:minorTickMark val="none"/>
        <c:tickLblPos val="nextTo"/>
        <c:spPr>
          <a:ln w="3175">
            <a:solidFill>
              <a:srgbClr val="808080"/>
            </a:solidFill>
          </a:ln>
        </c:spPr>
        <c:crossAx val="40594516"/>
        <c:crossesAt val="1"/>
        <c:crossBetween val="between"/>
        <c:dispUnits/>
      </c:valAx>
      <c:spPr>
        <a:solidFill>
          <a:srgbClr val="FFFFFF"/>
        </a:solidFill>
        <a:ln w="3175">
          <a:noFill/>
        </a:ln>
      </c:spPr>
    </c:plotArea>
    <c:legend>
      <c:legendPos val="r"/>
      <c:layout>
        <c:manualLayout>
          <c:xMode val="edge"/>
          <c:yMode val="edge"/>
          <c:x val="0.7195"/>
          <c:y val="0.207"/>
          <c:w val="0.27325"/>
          <c:h val="0.56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 Id="rId18" Type="http://schemas.openxmlformats.org/officeDocument/2006/relationships/chart" Target="/xl/charts/chart21.xml" /><Relationship Id="rId19" Type="http://schemas.openxmlformats.org/officeDocument/2006/relationships/chart" Target="/xl/charts/chart22.xml" /><Relationship Id="rId20" Type="http://schemas.openxmlformats.org/officeDocument/2006/relationships/chart" Target="/xl/charts/chart23.xml" /><Relationship Id="rId21" Type="http://schemas.openxmlformats.org/officeDocument/2006/relationships/chart" Target="/xl/charts/chart24.xml" /><Relationship Id="rId22" Type="http://schemas.openxmlformats.org/officeDocument/2006/relationships/chart" Target="/xl/charts/chart25.xml" /><Relationship Id="rId23" Type="http://schemas.openxmlformats.org/officeDocument/2006/relationships/chart" Target="/xl/charts/chart26.xml" /><Relationship Id="rId24" Type="http://schemas.openxmlformats.org/officeDocument/2006/relationships/chart" Target="/xl/charts/chart27.xml" /><Relationship Id="rId25" Type="http://schemas.openxmlformats.org/officeDocument/2006/relationships/chart" Target="/xl/charts/chart28.xml" /><Relationship Id="rId26" Type="http://schemas.openxmlformats.org/officeDocument/2006/relationships/chart" Target="/xl/charts/chart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85725</xdr:rowOff>
    </xdr:from>
    <xdr:to>
      <xdr:col>11</xdr:col>
      <xdr:colOff>561975</xdr:colOff>
      <xdr:row>9</xdr:row>
      <xdr:rowOff>0</xdr:rowOff>
    </xdr:to>
    <xdr:sp>
      <xdr:nvSpPr>
        <xdr:cNvPr id="1" name="テキスト ボックス 1"/>
        <xdr:cNvSpPr txBox="1">
          <a:spLocks noChangeArrowheads="1"/>
        </xdr:cNvSpPr>
      </xdr:nvSpPr>
      <xdr:spPr>
        <a:xfrm>
          <a:off x="219075" y="714375"/>
          <a:ext cx="788670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学校評価における教職員を対象としたアンケートについて、調査用紙の作成とアンケート結果の過去３年間比較を行うためのツールです。アンケートの集計データ</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人数）を入力又はコピー＆ペーストすることにより、百分率集計・グラフ表示を自動的に行います。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前年度との２年間比較も可能ですが、その場合、一昨年度のグラフはスペースを残したままで非表示となります。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0</xdr:col>
      <xdr:colOff>542925</xdr:colOff>
      <xdr:row>14</xdr:row>
      <xdr:rowOff>9525</xdr:rowOff>
    </xdr:from>
    <xdr:to>
      <xdr:col>6</xdr:col>
      <xdr:colOff>542925</xdr:colOff>
      <xdr:row>26</xdr:row>
      <xdr:rowOff>161925</xdr:rowOff>
    </xdr:to>
    <xdr:pic>
      <xdr:nvPicPr>
        <xdr:cNvPr id="2" name="図 2"/>
        <xdr:cNvPicPr preferRelativeResize="1">
          <a:picLocks noChangeAspect="1"/>
        </xdr:cNvPicPr>
      </xdr:nvPicPr>
      <xdr:blipFill>
        <a:blip r:embed="rId1"/>
        <a:stretch>
          <a:fillRect/>
        </a:stretch>
      </xdr:blipFill>
      <xdr:spPr>
        <a:xfrm>
          <a:off x="542925" y="2581275"/>
          <a:ext cx="4114800" cy="2209800"/>
        </a:xfrm>
        <a:prstGeom prst="rect">
          <a:avLst/>
        </a:prstGeom>
        <a:noFill/>
        <a:ln w="9525" cmpd="sng">
          <a:noFill/>
        </a:ln>
      </xdr:spPr>
    </xdr:pic>
    <xdr:clientData/>
  </xdr:twoCellAnchor>
  <xdr:twoCellAnchor>
    <xdr:from>
      <xdr:col>1</xdr:col>
      <xdr:colOff>152400</xdr:colOff>
      <xdr:row>27</xdr:row>
      <xdr:rowOff>38100</xdr:rowOff>
    </xdr:from>
    <xdr:to>
      <xdr:col>1</xdr:col>
      <xdr:colOff>152400</xdr:colOff>
      <xdr:row>29</xdr:row>
      <xdr:rowOff>19050</xdr:rowOff>
    </xdr:to>
    <xdr:sp>
      <xdr:nvSpPr>
        <xdr:cNvPr id="3" name="直線矢印コネクタ 6"/>
        <xdr:cNvSpPr>
          <a:spLocks/>
        </xdr:cNvSpPr>
      </xdr:nvSpPr>
      <xdr:spPr>
        <a:xfrm flipV="1">
          <a:off x="838200" y="4838700"/>
          <a:ext cx="0" cy="3238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27</xdr:row>
      <xdr:rowOff>9525</xdr:rowOff>
    </xdr:from>
    <xdr:to>
      <xdr:col>4</xdr:col>
      <xdr:colOff>371475</xdr:colOff>
      <xdr:row>28</xdr:row>
      <xdr:rowOff>133350</xdr:rowOff>
    </xdr:to>
    <xdr:sp>
      <xdr:nvSpPr>
        <xdr:cNvPr id="4" name="直線矢印コネクタ 7"/>
        <xdr:cNvSpPr>
          <a:spLocks/>
        </xdr:cNvSpPr>
      </xdr:nvSpPr>
      <xdr:spPr>
        <a:xfrm flipH="1" flipV="1">
          <a:off x="2828925" y="4810125"/>
          <a:ext cx="285750" cy="2952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29</xdr:row>
      <xdr:rowOff>66675</xdr:rowOff>
    </xdr:from>
    <xdr:to>
      <xdr:col>3</xdr:col>
      <xdr:colOff>523875</xdr:colOff>
      <xdr:row>32</xdr:row>
      <xdr:rowOff>19050</xdr:rowOff>
    </xdr:to>
    <xdr:sp>
      <xdr:nvSpPr>
        <xdr:cNvPr id="5" name="テキスト ボックス 11"/>
        <xdr:cNvSpPr txBox="1">
          <a:spLocks noChangeArrowheads="1"/>
        </xdr:cNvSpPr>
      </xdr:nvSpPr>
      <xdr:spPr>
        <a:xfrm>
          <a:off x="161925" y="5210175"/>
          <a:ext cx="241935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「項目」欄を自校用に、セルの結合機能を利用して修正します。</a:t>
          </a:r>
        </a:p>
      </xdr:txBody>
    </xdr:sp>
    <xdr:clientData/>
  </xdr:twoCellAnchor>
  <xdr:twoCellAnchor>
    <xdr:from>
      <xdr:col>4</xdr:col>
      <xdr:colOff>28575</xdr:colOff>
      <xdr:row>29</xdr:row>
      <xdr:rowOff>66675</xdr:rowOff>
    </xdr:from>
    <xdr:to>
      <xdr:col>7</xdr:col>
      <xdr:colOff>514350</xdr:colOff>
      <xdr:row>33</xdr:row>
      <xdr:rowOff>57150</xdr:rowOff>
    </xdr:to>
    <xdr:sp>
      <xdr:nvSpPr>
        <xdr:cNvPr id="6" name="テキスト ボックス 12"/>
        <xdr:cNvSpPr txBox="1">
          <a:spLocks noChangeArrowheads="1"/>
        </xdr:cNvSpPr>
      </xdr:nvSpPr>
      <xdr:spPr>
        <a:xfrm>
          <a:off x="2771775" y="5210175"/>
          <a:ext cx="25431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「評価項目」欄を自校用に、修正します。（修正結果は、自動的にシート②～⑤に反映される。）</a:t>
          </a:r>
        </a:p>
      </xdr:txBody>
    </xdr:sp>
    <xdr:clientData/>
  </xdr:twoCellAnchor>
  <xdr:twoCellAnchor editAs="oneCell">
    <xdr:from>
      <xdr:col>0</xdr:col>
      <xdr:colOff>95250</xdr:colOff>
      <xdr:row>38</xdr:row>
      <xdr:rowOff>76200</xdr:rowOff>
    </xdr:from>
    <xdr:to>
      <xdr:col>12</xdr:col>
      <xdr:colOff>457200</xdr:colOff>
      <xdr:row>57</xdr:row>
      <xdr:rowOff>66675</xdr:rowOff>
    </xdr:to>
    <xdr:pic>
      <xdr:nvPicPr>
        <xdr:cNvPr id="7" name="図 13"/>
        <xdr:cNvPicPr preferRelativeResize="1">
          <a:picLocks noChangeAspect="1"/>
        </xdr:cNvPicPr>
      </xdr:nvPicPr>
      <xdr:blipFill>
        <a:blip r:embed="rId2"/>
        <a:stretch>
          <a:fillRect/>
        </a:stretch>
      </xdr:blipFill>
      <xdr:spPr>
        <a:xfrm>
          <a:off x="95250" y="6772275"/>
          <a:ext cx="8591550" cy="3248025"/>
        </a:xfrm>
        <a:prstGeom prst="rect">
          <a:avLst/>
        </a:prstGeom>
        <a:noFill/>
        <a:ln w="9525" cmpd="sng">
          <a:noFill/>
        </a:ln>
      </xdr:spPr>
    </xdr:pic>
    <xdr:clientData/>
  </xdr:twoCellAnchor>
  <xdr:twoCellAnchor>
    <xdr:from>
      <xdr:col>9</xdr:col>
      <xdr:colOff>590550</xdr:colOff>
      <xdr:row>57</xdr:row>
      <xdr:rowOff>123825</xdr:rowOff>
    </xdr:from>
    <xdr:to>
      <xdr:col>9</xdr:col>
      <xdr:colOff>590550</xdr:colOff>
      <xdr:row>60</xdr:row>
      <xdr:rowOff>57150</xdr:rowOff>
    </xdr:to>
    <xdr:sp>
      <xdr:nvSpPr>
        <xdr:cNvPr id="8" name="直線矢印コネクタ 14"/>
        <xdr:cNvSpPr>
          <a:spLocks/>
        </xdr:cNvSpPr>
      </xdr:nvSpPr>
      <xdr:spPr>
        <a:xfrm flipV="1">
          <a:off x="6762750" y="10077450"/>
          <a:ext cx="0" cy="4476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60</xdr:row>
      <xdr:rowOff>152400</xdr:rowOff>
    </xdr:from>
    <xdr:to>
      <xdr:col>12</xdr:col>
      <xdr:colOff>276225</xdr:colOff>
      <xdr:row>62</xdr:row>
      <xdr:rowOff>104775</xdr:rowOff>
    </xdr:to>
    <xdr:sp>
      <xdr:nvSpPr>
        <xdr:cNvPr id="9" name="テキスト ボックス 22"/>
        <xdr:cNvSpPr txBox="1">
          <a:spLocks noChangeArrowheads="1"/>
        </xdr:cNvSpPr>
      </xdr:nvSpPr>
      <xdr:spPr>
        <a:xfrm>
          <a:off x="4457700" y="10620375"/>
          <a:ext cx="40481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「評価（人）」の欄に集計結果を入力または貼り付けます。</a:t>
          </a:r>
        </a:p>
      </xdr:txBody>
    </xdr:sp>
    <xdr:clientData/>
  </xdr:twoCellAnchor>
  <xdr:twoCellAnchor>
    <xdr:from>
      <xdr:col>0</xdr:col>
      <xdr:colOff>533400</xdr:colOff>
      <xdr:row>57</xdr:row>
      <xdr:rowOff>76200</xdr:rowOff>
    </xdr:from>
    <xdr:to>
      <xdr:col>0</xdr:col>
      <xdr:colOff>533400</xdr:colOff>
      <xdr:row>59</xdr:row>
      <xdr:rowOff>57150</xdr:rowOff>
    </xdr:to>
    <xdr:sp>
      <xdr:nvSpPr>
        <xdr:cNvPr id="10" name="直線矢印コネクタ 23"/>
        <xdr:cNvSpPr>
          <a:spLocks/>
        </xdr:cNvSpPr>
      </xdr:nvSpPr>
      <xdr:spPr>
        <a:xfrm flipV="1">
          <a:off x="533400" y="10029825"/>
          <a:ext cx="0" cy="3238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59</xdr:row>
      <xdr:rowOff>161925</xdr:rowOff>
    </xdr:from>
    <xdr:to>
      <xdr:col>3</xdr:col>
      <xdr:colOff>476250</xdr:colOff>
      <xdr:row>62</xdr:row>
      <xdr:rowOff>133350</xdr:rowOff>
    </xdr:to>
    <xdr:sp>
      <xdr:nvSpPr>
        <xdr:cNvPr id="11" name="テキスト ボックス 25"/>
        <xdr:cNvSpPr txBox="1">
          <a:spLocks noChangeArrowheads="1"/>
        </xdr:cNvSpPr>
      </xdr:nvSpPr>
      <xdr:spPr>
        <a:xfrm>
          <a:off x="104775" y="10458450"/>
          <a:ext cx="2428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「項目」欄を自校用に、セルの結合機能を利用して修正します。</a:t>
          </a:r>
        </a:p>
      </xdr:txBody>
    </xdr:sp>
    <xdr:clientData/>
  </xdr:twoCellAnchor>
  <xdr:twoCellAnchor editAs="oneCell">
    <xdr:from>
      <xdr:col>0</xdr:col>
      <xdr:colOff>114300</xdr:colOff>
      <xdr:row>69</xdr:row>
      <xdr:rowOff>152400</xdr:rowOff>
    </xdr:from>
    <xdr:to>
      <xdr:col>9</xdr:col>
      <xdr:colOff>485775</xdr:colOff>
      <xdr:row>91</xdr:row>
      <xdr:rowOff>38100</xdr:rowOff>
    </xdr:to>
    <xdr:pic>
      <xdr:nvPicPr>
        <xdr:cNvPr id="12" name="図 27"/>
        <xdr:cNvPicPr preferRelativeResize="1">
          <a:picLocks noChangeAspect="1"/>
        </xdr:cNvPicPr>
      </xdr:nvPicPr>
      <xdr:blipFill>
        <a:blip r:embed="rId3"/>
        <a:stretch>
          <a:fillRect/>
        </a:stretch>
      </xdr:blipFill>
      <xdr:spPr>
        <a:xfrm>
          <a:off x="114300" y="12163425"/>
          <a:ext cx="6543675" cy="3657600"/>
        </a:xfrm>
        <a:prstGeom prst="rect">
          <a:avLst/>
        </a:prstGeom>
        <a:noFill/>
        <a:ln w="9525" cmpd="sng">
          <a:noFill/>
        </a:ln>
      </xdr:spPr>
    </xdr:pic>
    <xdr:clientData/>
  </xdr:twoCellAnchor>
  <xdr:twoCellAnchor>
    <xdr:from>
      <xdr:col>3</xdr:col>
      <xdr:colOff>619125</xdr:colOff>
      <xdr:row>63</xdr:row>
      <xdr:rowOff>152400</xdr:rowOff>
    </xdr:from>
    <xdr:to>
      <xdr:col>5</xdr:col>
      <xdr:colOff>219075</xdr:colOff>
      <xdr:row>65</xdr:row>
      <xdr:rowOff>66675</xdr:rowOff>
    </xdr:to>
    <xdr:sp>
      <xdr:nvSpPr>
        <xdr:cNvPr id="13" name="下矢印 28"/>
        <xdr:cNvSpPr>
          <a:spLocks/>
        </xdr:cNvSpPr>
      </xdr:nvSpPr>
      <xdr:spPr>
        <a:xfrm>
          <a:off x="2676525" y="11134725"/>
          <a:ext cx="971550" cy="2571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66</xdr:row>
      <xdr:rowOff>28575</xdr:rowOff>
    </xdr:from>
    <xdr:to>
      <xdr:col>7</xdr:col>
      <xdr:colOff>314325</xdr:colOff>
      <xdr:row>69</xdr:row>
      <xdr:rowOff>0</xdr:rowOff>
    </xdr:to>
    <xdr:sp>
      <xdr:nvSpPr>
        <xdr:cNvPr id="14" name="テキスト ボックス 29"/>
        <xdr:cNvSpPr txBox="1">
          <a:spLocks noChangeArrowheads="1"/>
        </xdr:cNvSpPr>
      </xdr:nvSpPr>
      <xdr:spPr>
        <a:xfrm>
          <a:off x="1323975" y="11525250"/>
          <a:ext cx="37909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表の</a:t>
          </a:r>
          <a:r>
            <a:rPr lang="en-US" cap="none" sz="1100" b="0" i="0" u="none" baseline="0">
              <a:solidFill>
                <a:srgbClr val="000000"/>
              </a:solidFill>
              <a:latin typeface="ＭＳ Ｐゴシック"/>
              <a:ea typeface="ＭＳ Ｐゴシック"/>
              <a:cs typeface="ＭＳ Ｐゴシック"/>
            </a:rPr>
            <a:t>「評価（人）」の欄</a:t>
          </a:r>
          <a:r>
            <a:rPr lang="en-US" cap="none" sz="1100" b="0" i="0" u="none" baseline="0">
              <a:solidFill>
                <a:srgbClr val="000000"/>
              </a:solidFill>
              <a:latin typeface="ＭＳ Ｐゴシック"/>
              <a:ea typeface="ＭＳ Ｐゴシック"/>
              <a:cs typeface="ＭＳ Ｐゴシック"/>
            </a:rPr>
            <a:t>を入力すると、自動的に表の下にグラフを作成します。</a:t>
          </a:r>
        </a:p>
      </xdr:txBody>
    </xdr:sp>
    <xdr:clientData/>
  </xdr:twoCellAnchor>
  <xdr:twoCellAnchor editAs="oneCell">
    <xdr:from>
      <xdr:col>0</xdr:col>
      <xdr:colOff>57150</xdr:colOff>
      <xdr:row>97</xdr:row>
      <xdr:rowOff>152400</xdr:rowOff>
    </xdr:from>
    <xdr:to>
      <xdr:col>10</xdr:col>
      <xdr:colOff>552450</xdr:colOff>
      <xdr:row>118</xdr:row>
      <xdr:rowOff>161925</xdr:rowOff>
    </xdr:to>
    <xdr:pic>
      <xdr:nvPicPr>
        <xdr:cNvPr id="15" name="図 30"/>
        <xdr:cNvPicPr preferRelativeResize="1">
          <a:picLocks noChangeAspect="1"/>
        </xdr:cNvPicPr>
      </xdr:nvPicPr>
      <xdr:blipFill>
        <a:blip r:embed="rId4"/>
        <a:stretch>
          <a:fillRect/>
        </a:stretch>
      </xdr:blipFill>
      <xdr:spPr>
        <a:xfrm>
          <a:off x="57150" y="17154525"/>
          <a:ext cx="7353300" cy="3609975"/>
        </a:xfrm>
        <a:prstGeom prst="rect">
          <a:avLst/>
        </a:prstGeom>
        <a:noFill/>
        <a:ln w="9525" cmpd="sng">
          <a:noFill/>
        </a:ln>
      </xdr:spPr>
    </xdr:pic>
    <xdr:clientData/>
  </xdr:twoCellAnchor>
  <xdr:twoCellAnchor>
    <xdr:from>
      <xdr:col>0</xdr:col>
      <xdr:colOff>457200</xdr:colOff>
      <xdr:row>118</xdr:row>
      <xdr:rowOff>0</xdr:rowOff>
    </xdr:from>
    <xdr:to>
      <xdr:col>0</xdr:col>
      <xdr:colOff>457200</xdr:colOff>
      <xdr:row>119</xdr:row>
      <xdr:rowOff>152400</xdr:rowOff>
    </xdr:to>
    <xdr:sp>
      <xdr:nvSpPr>
        <xdr:cNvPr id="16" name="直線矢印コネクタ 31"/>
        <xdr:cNvSpPr>
          <a:spLocks/>
        </xdr:cNvSpPr>
      </xdr:nvSpPr>
      <xdr:spPr>
        <a:xfrm flipV="1">
          <a:off x="457200" y="20602575"/>
          <a:ext cx="0" cy="3238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120</xdr:row>
      <xdr:rowOff>76200</xdr:rowOff>
    </xdr:from>
    <xdr:to>
      <xdr:col>3</xdr:col>
      <xdr:colOff>476250</xdr:colOff>
      <xdr:row>123</xdr:row>
      <xdr:rowOff>57150</xdr:rowOff>
    </xdr:to>
    <xdr:sp>
      <xdr:nvSpPr>
        <xdr:cNvPr id="17" name="テキスト ボックス 32"/>
        <xdr:cNvSpPr txBox="1">
          <a:spLocks noChangeArrowheads="1"/>
        </xdr:cNvSpPr>
      </xdr:nvSpPr>
      <xdr:spPr>
        <a:xfrm>
          <a:off x="114300" y="21021675"/>
          <a:ext cx="241935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「項目」欄を自校用に、セルの結合機能を利用して修正します。</a:t>
          </a:r>
        </a:p>
      </xdr:txBody>
    </xdr:sp>
    <xdr:clientData/>
  </xdr:twoCellAnchor>
  <xdr:twoCellAnchor>
    <xdr:from>
      <xdr:col>0</xdr:col>
      <xdr:colOff>523875</xdr:colOff>
      <xdr:row>94</xdr:row>
      <xdr:rowOff>0</xdr:rowOff>
    </xdr:from>
    <xdr:to>
      <xdr:col>7</xdr:col>
      <xdr:colOff>438150</xdr:colOff>
      <xdr:row>96</xdr:row>
      <xdr:rowOff>142875</xdr:rowOff>
    </xdr:to>
    <xdr:sp>
      <xdr:nvSpPr>
        <xdr:cNvPr id="18" name="テキスト ボックス 33"/>
        <xdr:cNvSpPr txBox="1">
          <a:spLocks noChangeArrowheads="1"/>
        </xdr:cNvSpPr>
      </xdr:nvSpPr>
      <xdr:spPr>
        <a:xfrm>
          <a:off x="523875" y="16487775"/>
          <a:ext cx="4714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②～④アンケート結果シートにアンケート結果を入力すると、⑤アンケート結果シートに、一覧表とグラフが自動的に作成されます。</a:t>
          </a:r>
        </a:p>
      </xdr:txBody>
    </xdr:sp>
    <xdr:clientData/>
  </xdr:twoCellAnchor>
  <xdr:twoCellAnchor editAs="oneCell">
    <xdr:from>
      <xdr:col>0</xdr:col>
      <xdr:colOff>76200</xdr:colOff>
      <xdr:row>125</xdr:row>
      <xdr:rowOff>152400</xdr:rowOff>
    </xdr:from>
    <xdr:to>
      <xdr:col>7</xdr:col>
      <xdr:colOff>342900</xdr:colOff>
      <xdr:row>146</xdr:row>
      <xdr:rowOff>152400</xdr:rowOff>
    </xdr:to>
    <xdr:pic>
      <xdr:nvPicPr>
        <xdr:cNvPr id="19" name="図 34"/>
        <xdr:cNvPicPr preferRelativeResize="1">
          <a:picLocks noChangeAspect="1"/>
        </xdr:cNvPicPr>
      </xdr:nvPicPr>
      <xdr:blipFill>
        <a:blip r:embed="rId5"/>
        <a:stretch>
          <a:fillRect/>
        </a:stretch>
      </xdr:blipFill>
      <xdr:spPr>
        <a:xfrm>
          <a:off x="76200" y="21955125"/>
          <a:ext cx="5067300" cy="36004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0.93125</cdr:x>
      <cdr:y>0.042</cdr:y>
    </cdr:from>
    <cdr:to>
      <cdr:x>0.98375</cdr:x>
      <cdr:y>0.0665</cdr:y>
    </cdr:to>
    <cdr:sp>
      <cdr:nvSpPr>
        <cdr:cNvPr id="1" name="テキスト ボックス 1"/>
        <cdr:cNvSpPr txBox="1">
          <a:spLocks noChangeArrowheads="1"/>
        </cdr:cNvSpPr>
      </cdr:nvSpPr>
      <cdr:spPr>
        <a:xfrm>
          <a:off x="5591175" y="466725"/>
          <a:ext cx="314325"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47625</xdr:rowOff>
    </xdr:from>
    <xdr:to>
      <xdr:col>5</xdr:col>
      <xdr:colOff>438150</xdr:colOff>
      <xdr:row>83</xdr:row>
      <xdr:rowOff>47625</xdr:rowOff>
    </xdr:to>
    <xdr:graphicFrame>
      <xdr:nvGraphicFramePr>
        <xdr:cNvPr id="1" name="グラフ 1"/>
        <xdr:cNvGraphicFramePr/>
      </xdr:nvGraphicFramePr>
      <xdr:xfrm>
        <a:off x="76200" y="10772775"/>
        <a:ext cx="6010275" cy="1111567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3</xdr:row>
      <xdr:rowOff>38100</xdr:rowOff>
    </xdr:from>
    <xdr:to>
      <xdr:col>10</xdr:col>
      <xdr:colOff>0</xdr:colOff>
      <xdr:row>4</xdr:row>
      <xdr:rowOff>142875</xdr:rowOff>
    </xdr:to>
    <xdr:sp>
      <xdr:nvSpPr>
        <xdr:cNvPr id="2" name="右中かっこ 1"/>
        <xdr:cNvSpPr>
          <a:spLocks/>
        </xdr:cNvSpPr>
      </xdr:nvSpPr>
      <xdr:spPr>
        <a:xfrm rot="16200000">
          <a:off x="6162675" y="581025"/>
          <a:ext cx="2019300" cy="285750"/>
        </a:xfrm>
        <a:prstGeom prst="rightBrace">
          <a:avLst>
            <a:gd name="adj1" fmla="val -48750"/>
            <a:gd name="adj2" fmla="val -2157"/>
          </a:avLst>
        </a:prstGeom>
        <a:noFill/>
        <a:ln w="9525" cmpd="sng">
          <a:solidFill>
            <a:srgbClr val="BE4B4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xdr:row>
      <xdr:rowOff>66675</xdr:rowOff>
    </xdr:from>
    <xdr:to>
      <xdr:col>11</xdr:col>
      <xdr:colOff>66675</xdr:colOff>
      <xdr:row>3</xdr:row>
      <xdr:rowOff>0</xdr:rowOff>
    </xdr:to>
    <xdr:sp>
      <xdr:nvSpPr>
        <xdr:cNvPr id="3" name="テキスト ボックス 2"/>
        <xdr:cNvSpPr txBox="1">
          <a:spLocks noChangeArrowheads="1"/>
        </xdr:cNvSpPr>
      </xdr:nvSpPr>
      <xdr:spPr>
        <a:xfrm>
          <a:off x="6162675" y="247650"/>
          <a:ext cx="26003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集計結果の入力または貼り付け</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0.91425</cdr:x>
      <cdr:y>0.0415</cdr:y>
    </cdr:from>
    <cdr:to>
      <cdr:x>0.95425</cdr:x>
      <cdr:y>0.06575</cdr:y>
    </cdr:to>
    <cdr:sp>
      <cdr:nvSpPr>
        <cdr:cNvPr id="1" name="テキスト ボックス 1"/>
        <cdr:cNvSpPr txBox="1">
          <a:spLocks noChangeArrowheads="1"/>
        </cdr:cNvSpPr>
      </cdr:nvSpPr>
      <cdr:spPr>
        <a:xfrm>
          <a:off x="5486400" y="466725"/>
          <a:ext cx="238125"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47625</xdr:rowOff>
    </xdr:from>
    <xdr:to>
      <xdr:col>5</xdr:col>
      <xdr:colOff>390525</xdr:colOff>
      <xdr:row>83</xdr:row>
      <xdr:rowOff>333375</xdr:rowOff>
    </xdr:to>
    <xdr:graphicFrame>
      <xdr:nvGraphicFramePr>
        <xdr:cNvPr id="1" name="グラフ 1"/>
        <xdr:cNvGraphicFramePr/>
      </xdr:nvGraphicFramePr>
      <xdr:xfrm>
        <a:off x="28575" y="10772775"/>
        <a:ext cx="6010275" cy="11401425"/>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3</xdr:row>
      <xdr:rowOff>47625</xdr:rowOff>
    </xdr:from>
    <xdr:to>
      <xdr:col>9</xdr:col>
      <xdr:colOff>504825</xdr:colOff>
      <xdr:row>4</xdr:row>
      <xdr:rowOff>152400</xdr:rowOff>
    </xdr:to>
    <xdr:sp>
      <xdr:nvSpPr>
        <xdr:cNvPr id="2" name="右中かっこ 2"/>
        <xdr:cNvSpPr>
          <a:spLocks/>
        </xdr:cNvSpPr>
      </xdr:nvSpPr>
      <xdr:spPr>
        <a:xfrm rot="16200000">
          <a:off x="6153150" y="590550"/>
          <a:ext cx="2019300" cy="285750"/>
        </a:xfrm>
        <a:prstGeom prst="rightBrace">
          <a:avLst>
            <a:gd name="adj1" fmla="val -48750"/>
            <a:gd name="adj2" fmla="val -2157"/>
          </a:avLst>
        </a:prstGeom>
        <a:noFill/>
        <a:ln w="9525" cmpd="sng">
          <a:solidFill>
            <a:srgbClr val="BE4B4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xdr:row>
      <xdr:rowOff>66675</xdr:rowOff>
    </xdr:from>
    <xdr:to>
      <xdr:col>11</xdr:col>
      <xdr:colOff>57150</xdr:colOff>
      <xdr:row>3</xdr:row>
      <xdr:rowOff>0</xdr:rowOff>
    </xdr:to>
    <xdr:sp>
      <xdr:nvSpPr>
        <xdr:cNvPr id="3" name="テキスト ボックス 3"/>
        <xdr:cNvSpPr txBox="1">
          <a:spLocks noChangeArrowheads="1"/>
        </xdr:cNvSpPr>
      </xdr:nvSpPr>
      <xdr:spPr>
        <a:xfrm>
          <a:off x="6153150" y="247650"/>
          <a:ext cx="26003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集計結果の入力または貼り付け</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0.035</cdr:y>
    </cdr:from>
    <cdr:to>
      <cdr:x>0.988</cdr:x>
      <cdr:y>0.0595</cdr:y>
    </cdr:to>
    <cdr:sp>
      <cdr:nvSpPr>
        <cdr:cNvPr id="1" name="テキスト ボックス 1"/>
        <cdr:cNvSpPr txBox="1">
          <a:spLocks noChangeArrowheads="1"/>
        </cdr:cNvSpPr>
      </cdr:nvSpPr>
      <cdr:spPr>
        <a:xfrm>
          <a:off x="5695950" y="400050"/>
          <a:ext cx="23812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38100</xdr:rowOff>
    </xdr:from>
    <xdr:to>
      <xdr:col>5</xdr:col>
      <xdr:colOff>400050</xdr:colOff>
      <xdr:row>84</xdr:row>
      <xdr:rowOff>238125</xdr:rowOff>
    </xdr:to>
    <xdr:graphicFrame>
      <xdr:nvGraphicFramePr>
        <xdr:cNvPr id="1" name="グラフ 1"/>
        <xdr:cNvGraphicFramePr/>
      </xdr:nvGraphicFramePr>
      <xdr:xfrm>
        <a:off x="38100" y="10763250"/>
        <a:ext cx="6010275" cy="11487150"/>
      </xdr:xfrm>
      <a:graphic>
        <a:graphicData uri="http://schemas.openxmlformats.org/drawingml/2006/chart">
          <c:chart xmlns:c="http://schemas.openxmlformats.org/drawingml/2006/chart" r:id="rId1"/>
        </a:graphicData>
      </a:graphic>
    </xdr:graphicFrame>
    <xdr:clientData/>
  </xdr:twoCellAnchor>
  <xdr:twoCellAnchor>
    <xdr:from>
      <xdr:col>6</xdr:col>
      <xdr:colOff>28575</xdr:colOff>
      <xdr:row>1</xdr:row>
      <xdr:rowOff>76200</xdr:rowOff>
    </xdr:from>
    <xdr:to>
      <xdr:col>11</xdr:col>
      <xdr:colOff>57150</xdr:colOff>
      <xdr:row>3</xdr:row>
      <xdr:rowOff>0</xdr:rowOff>
    </xdr:to>
    <xdr:sp>
      <xdr:nvSpPr>
        <xdr:cNvPr id="2" name="テキスト ボックス 2"/>
        <xdr:cNvSpPr txBox="1">
          <a:spLocks noChangeArrowheads="1"/>
        </xdr:cNvSpPr>
      </xdr:nvSpPr>
      <xdr:spPr>
        <a:xfrm>
          <a:off x="6153150" y="257175"/>
          <a:ext cx="260032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　集計結果の入力または貼り付け</a:t>
          </a:r>
        </a:p>
      </xdr:txBody>
    </xdr:sp>
    <xdr:clientData/>
  </xdr:twoCellAnchor>
  <xdr:twoCellAnchor>
    <xdr:from>
      <xdr:col>6</xdr:col>
      <xdr:colOff>19050</xdr:colOff>
      <xdr:row>3</xdr:row>
      <xdr:rowOff>57150</xdr:rowOff>
    </xdr:from>
    <xdr:to>
      <xdr:col>9</xdr:col>
      <xdr:colOff>495300</xdr:colOff>
      <xdr:row>4</xdr:row>
      <xdr:rowOff>152400</xdr:rowOff>
    </xdr:to>
    <xdr:sp>
      <xdr:nvSpPr>
        <xdr:cNvPr id="3" name="右中かっこ 3"/>
        <xdr:cNvSpPr>
          <a:spLocks/>
        </xdr:cNvSpPr>
      </xdr:nvSpPr>
      <xdr:spPr>
        <a:xfrm rot="16200000">
          <a:off x="6143625" y="600075"/>
          <a:ext cx="2019300" cy="276225"/>
        </a:xfrm>
        <a:prstGeom prst="rightBrace">
          <a:avLst>
            <a:gd name="adj1" fmla="val -48750"/>
            <a:gd name="adj2" fmla="val -2157"/>
          </a:avLst>
        </a:prstGeom>
        <a:noFill/>
        <a:ln w="9525" cmpd="sng">
          <a:solidFill>
            <a:srgbClr val="BE4B48"/>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87</xdr:row>
      <xdr:rowOff>257175</xdr:rowOff>
    </xdr:from>
    <xdr:to>
      <xdr:col>6</xdr:col>
      <xdr:colOff>361950</xdr:colOff>
      <xdr:row>93</xdr:row>
      <xdr:rowOff>180975</xdr:rowOff>
    </xdr:to>
    <xdr:graphicFrame>
      <xdr:nvGraphicFramePr>
        <xdr:cNvPr id="1" name="グラフ 10"/>
        <xdr:cNvGraphicFramePr/>
      </xdr:nvGraphicFramePr>
      <xdr:xfrm>
        <a:off x="95250" y="29317950"/>
        <a:ext cx="6572250" cy="15811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98</xdr:row>
      <xdr:rowOff>38100</xdr:rowOff>
    </xdr:from>
    <xdr:to>
      <xdr:col>6</xdr:col>
      <xdr:colOff>371475</xdr:colOff>
      <xdr:row>103</xdr:row>
      <xdr:rowOff>200025</xdr:rowOff>
    </xdr:to>
    <xdr:graphicFrame>
      <xdr:nvGraphicFramePr>
        <xdr:cNvPr id="2" name="グラフ 16"/>
        <xdr:cNvGraphicFramePr/>
      </xdr:nvGraphicFramePr>
      <xdr:xfrm>
        <a:off x="114300" y="31927800"/>
        <a:ext cx="6562725" cy="16859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108</xdr:row>
      <xdr:rowOff>0</xdr:rowOff>
    </xdr:from>
    <xdr:to>
      <xdr:col>6</xdr:col>
      <xdr:colOff>361950</xdr:colOff>
      <xdr:row>113</xdr:row>
      <xdr:rowOff>200025</xdr:rowOff>
    </xdr:to>
    <xdr:graphicFrame>
      <xdr:nvGraphicFramePr>
        <xdr:cNvPr id="3" name="グラフ 18"/>
        <xdr:cNvGraphicFramePr/>
      </xdr:nvGraphicFramePr>
      <xdr:xfrm>
        <a:off x="114300" y="34575750"/>
        <a:ext cx="6553200" cy="1724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118</xdr:row>
      <xdr:rowOff>47625</xdr:rowOff>
    </xdr:from>
    <xdr:to>
      <xdr:col>6</xdr:col>
      <xdr:colOff>361950</xdr:colOff>
      <xdr:row>123</xdr:row>
      <xdr:rowOff>209550</xdr:rowOff>
    </xdr:to>
    <xdr:graphicFrame>
      <xdr:nvGraphicFramePr>
        <xdr:cNvPr id="4" name="グラフ 20"/>
        <xdr:cNvGraphicFramePr/>
      </xdr:nvGraphicFramePr>
      <xdr:xfrm>
        <a:off x="114300" y="37357050"/>
        <a:ext cx="6553200" cy="1685925"/>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128</xdr:row>
      <xdr:rowOff>38100</xdr:rowOff>
    </xdr:from>
    <xdr:to>
      <xdr:col>6</xdr:col>
      <xdr:colOff>381000</xdr:colOff>
      <xdr:row>133</xdr:row>
      <xdr:rowOff>161925</xdr:rowOff>
    </xdr:to>
    <xdr:graphicFrame>
      <xdr:nvGraphicFramePr>
        <xdr:cNvPr id="5" name="グラフ 22"/>
        <xdr:cNvGraphicFramePr/>
      </xdr:nvGraphicFramePr>
      <xdr:xfrm>
        <a:off x="95250" y="40024050"/>
        <a:ext cx="6591300" cy="1647825"/>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138</xdr:row>
      <xdr:rowOff>9525</xdr:rowOff>
    </xdr:from>
    <xdr:to>
      <xdr:col>6</xdr:col>
      <xdr:colOff>409575</xdr:colOff>
      <xdr:row>143</xdr:row>
      <xdr:rowOff>180975</xdr:rowOff>
    </xdr:to>
    <xdr:graphicFrame>
      <xdr:nvGraphicFramePr>
        <xdr:cNvPr id="6" name="グラフ 24"/>
        <xdr:cNvGraphicFramePr/>
      </xdr:nvGraphicFramePr>
      <xdr:xfrm>
        <a:off x="76200" y="42586275"/>
        <a:ext cx="6638925" cy="1695450"/>
      </xdr:xfrm>
      <a:graphic>
        <a:graphicData uri="http://schemas.openxmlformats.org/drawingml/2006/chart">
          <c:chart xmlns:c="http://schemas.openxmlformats.org/drawingml/2006/chart" r:id="rId6"/>
        </a:graphicData>
      </a:graphic>
    </xdr:graphicFrame>
    <xdr:clientData/>
  </xdr:twoCellAnchor>
  <xdr:twoCellAnchor>
    <xdr:from>
      <xdr:col>0</xdr:col>
      <xdr:colOff>95250</xdr:colOff>
      <xdr:row>148</xdr:row>
      <xdr:rowOff>19050</xdr:rowOff>
    </xdr:from>
    <xdr:to>
      <xdr:col>6</xdr:col>
      <xdr:colOff>419100</xdr:colOff>
      <xdr:row>153</xdr:row>
      <xdr:rowOff>133350</xdr:rowOff>
    </xdr:to>
    <xdr:graphicFrame>
      <xdr:nvGraphicFramePr>
        <xdr:cNvPr id="7" name="グラフ 26"/>
        <xdr:cNvGraphicFramePr/>
      </xdr:nvGraphicFramePr>
      <xdr:xfrm>
        <a:off x="95250" y="45262800"/>
        <a:ext cx="6629400" cy="163830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158</xdr:row>
      <xdr:rowOff>47625</xdr:rowOff>
    </xdr:from>
    <xdr:to>
      <xdr:col>6</xdr:col>
      <xdr:colOff>381000</xdr:colOff>
      <xdr:row>163</xdr:row>
      <xdr:rowOff>228600</xdr:rowOff>
    </xdr:to>
    <xdr:graphicFrame>
      <xdr:nvGraphicFramePr>
        <xdr:cNvPr id="8" name="グラフ 28"/>
        <xdr:cNvGraphicFramePr/>
      </xdr:nvGraphicFramePr>
      <xdr:xfrm>
        <a:off x="95250" y="47825025"/>
        <a:ext cx="6591300" cy="1704975"/>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168</xdr:row>
      <xdr:rowOff>9525</xdr:rowOff>
    </xdr:from>
    <xdr:to>
      <xdr:col>6</xdr:col>
      <xdr:colOff>361950</xdr:colOff>
      <xdr:row>173</xdr:row>
      <xdr:rowOff>57150</xdr:rowOff>
    </xdr:to>
    <xdr:graphicFrame>
      <xdr:nvGraphicFramePr>
        <xdr:cNvPr id="9" name="グラフ 30"/>
        <xdr:cNvGraphicFramePr/>
      </xdr:nvGraphicFramePr>
      <xdr:xfrm>
        <a:off x="95250" y="50558700"/>
        <a:ext cx="6572250" cy="15716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178</xdr:row>
      <xdr:rowOff>19050</xdr:rowOff>
    </xdr:from>
    <xdr:to>
      <xdr:col>6</xdr:col>
      <xdr:colOff>371475</xdr:colOff>
      <xdr:row>183</xdr:row>
      <xdr:rowOff>85725</xdr:rowOff>
    </xdr:to>
    <xdr:graphicFrame>
      <xdr:nvGraphicFramePr>
        <xdr:cNvPr id="10" name="グラフ 32"/>
        <xdr:cNvGraphicFramePr/>
      </xdr:nvGraphicFramePr>
      <xdr:xfrm>
        <a:off x="104775" y="53082825"/>
        <a:ext cx="6572250" cy="159067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188</xdr:row>
      <xdr:rowOff>47625</xdr:rowOff>
    </xdr:from>
    <xdr:to>
      <xdr:col>6</xdr:col>
      <xdr:colOff>381000</xdr:colOff>
      <xdr:row>193</xdr:row>
      <xdr:rowOff>152400</xdr:rowOff>
    </xdr:to>
    <xdr:graphicFrame>
      <xdr:nvGraphicFramePr>
        <xdr:cNvPr id="11" name="グラフ 34"/>
        <xdr:cNvGraphicFramePr/>
      </xdr:nvGraphicFramePr>
      <xdr:xfrm>
        <a:off x="133350" y="55721250"/>
        <a:ext cx="6553200" cy="1628775"/>
      </xdr:xfrm>
      <a:graphic>
        <a:graphicData uri="http://schemas.openxmlformats.org/drawingml/2006/chart">
          <c:chart xmlns:c="http://schemas.openxmlformats.org/drawingml/2006/chart" r:id="rId11"/>
        </a:graphicData>
      </a:graphic>
    </xdr:graphicFrame>
    <xdr:clientData/>
  </xdr:twoCellAnchor>
  <xdr:twoCellAnchor>
    <xdr:from>
      <xdr:col>0</xdr:col>
      <xdr:colOff>142875</xdr:colOff>
      <xdr:row>198</xdr:row>
      <xdr:rowOff>47625</xdr:rowOff>
    </xdr:from>
    <xdr:to>
      <xdr:col>6</xdr:col>
      <xdr:colOff>361950</xdr:colOff>
      <xdr:row>203</xdr:row>
      <xdr:rowOff>161925</xdr:rowOff>
    </xdr:to>
    <xdr:graphicFrame>
      <xdr:nvGraphicFramePr>
        <xdr:cNvPr id="12" name="グラフ 36"/>
        <xdr:cNvGraphicFramePr/>
      </xdr:nvGraphicFramePr>
      <xdr:xfrm>
        <a:off x="142875" y="58369200"/>
        <a:ext cx="6524625" cy="1638300"/>
      </xdr:xfrm>
      <a:graphic>
        <a:graphicData uri="http://schemas.openxmlformats.org/drawingml/2006/chart">
          <c:chart xmlns:c="http://schemas.openxmlformats.org/drawingml/2006/chart" r:id="rId12"/>
        </a:graphicData>
      </a:graphic>
    </xdr:graphicFrame>
    <xdr:clientData/>
  </xdr:twoCellAnchor>
  <xdr:twoCellAnchor>
    <xdr:from>
      <xdr:col>0</xdr:col>
      <xdr:colOff>114300</xdr:colOff>
      <xdr:row>208</xdr:row>
      <xdr:rowOff>9525</xdr:rowOff>
    </xdr:from>
    <xdr:to>
      <xdr:col>6</xdr:col>
      <xdr:colOff>390525</xdr:colOff>
      <xdr:row>213</xdr:row>
      <xdr:rowOff>152400</xdr:rowOff>
    </xdr:to>
    <xdr:graphicFrame>
      <xdr:nvGraphicFramePr>
        <xdr:cNvPr id="13" name="グラフ 38"/>
        <xdr:cNvGraphicFramePr/>
      </xdr:nvGraphicFramePr>
      <xdr:xfrm>
        <a:off x="114300" y="61083825"/>
        <a:ext cx="6581775" cy="1666875"/>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218</xdr:row>
      <xdr:rowOff>19050</xdr:rowOff>
    </xdr:from>
    <xdr:to>
      <xdr:col>6</xdr:col>
      <xdr:colOff>400050</xdr:colOff>
      <xdr:row>223</xdr:row>
      <xdr:rowOff>161925</xdr:rowOff>
    </xdr:to>
    <xdr:graphicFrame>
      <xdr:nvGraphicFramePr>
        <xdr:cNvPr id="14" name="グラフ 40"/>
        <xdr:cNvGraphicFramePr/>
      </xdr:nvGraphicFramePr>
      <xdr:xfrm>
        <a:off x="95250" y="63769875"/>
        <a:ext cx="6610350" cy="1666875"/>
      </xdr:xfrm>
      <a:graphic>
        <a:graphicData uri="http://schemas.openxmlformats.org/drawingml/2006/chart">
          <c:chart xmlns:c="http://schemas.openxmlformats.org/drawingml/2006/chart" r:id="rId14"/>
        </a:graphicData>
      </a:graphic>
    </xdr:graphicFrame>
    <xdr:clientData/>
  </xdr:twoCellAnchor>
  <xdr:twoCellAnchor>
    <xdr:from>
      <xdr:col>0</xdr:col>
      <xdr:colOff>85725</xdr:colOff>
      <xdr:row>228</xdr:row>
      <xdr:rowOff>28575</xdr:rowOff>
    </xdr:from>
    <xdr:to>
      <xdr:col>6</xdr:col>
      <xdr:colOff>390525</xdr:colOff>
      <xdr:row>233</xdr:row>
      <xdr:rowOff>161925</xdr:rowOff>
    </xdr:to>
    <xdr:graphicFrame>
      <xdr:nvGraphicFramePr>
        <xdr:cNvPr id="15" name="グラフ 42"/>
        <xdr:cNvGraphicFramePr/>
      </xdr:nvGraphicFramePr>
      <xdr:xfrm>
        <a:off x="85725" y="66408300"/>
        <a:ext cx="6610350" cy="1657350"/>
      </xdr:xfrm>
      <a:graphic>
        <a:graphicData uri="http://schemas.openxmlformats.org/drawingml/2006/chart">
          <c:chart xmlns:c="http://schemas.openxmlformats.org/drawingml/2006/chart" r:id="rId15"/>
        </a:graphicData>
      </a:graphic>
    </xdr:graphicFrame>
    <xdr:clientData/>
  </xdr:twoCellAnchor>
  <xdr:twoCellAnchor>
    <xdr:from>
      <xdr:col>0</xdr:col>
      <xdr:colOff>85725</xdr:colOff>
      <xdr:row>238</xdr:row>
      <xdr:rowOff>57150</xdr:rowOff>
    </xdr:from>
    <xdr:to>
      <xdr:col>6</xdr:col>
      <xdr:colOff>371475</xdr:colOff>
      <xdr:row>243</xdr:row>
      <xdr:rowOff>161925</xdr:rowOff>
    </xdr:to>
    <xdr:graphicFrame>
      <xdr:nvGraphicFramePr>
        <xdr:cNvPr id="16" name="グラフ 44"/>
        <xdr:cNvGraphicFramePr/>
      </xdr:nvGraphicFramePr>
      <xdr:xfrm>
        <a:off x="85725" y="69141975"/>
        <a:ext cx="6591300" cy="162877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247</xdr:row>
      <xdr:rowOff>266700</xdr:rowOff>
    </xdr:from>
    <xdr:to>
      <xdr:col>6</xdr:col>
      <xdr:colOff>390525</xdr:colOff>
      <xdr:row>253</xdr:row>
      <xdr:rowOff>161925</xdr:rowOff>
    </xdr:to>
    <xdr:graphicFrame>
      <xdr:nvGraphicFramePr>
        <xdr:cNvPr id="17" name="グラフ 46"/>
        <xdr:cNvGraphicFramePr/>
      </xdr:nvGraphicFramePr>
      <xdr:xfrm>
        <a:off x="95250" y="71723250"/>
        <a:ext cx="6600825" cy="1685925"/>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258</xdr:row>
      <xdr:rowOff>9525</xdr:rowOff>
    </xdr:from>
    <xdr:to>
      <xdr:col>6</xdr:col>
      <xdr:colOff>390525</xdr:colOff>
      <xdr:row>263</xdr:row>
      <xdr:rowOff>171450</xdr:rowOff>
    </xdr:to>
    <xdr:graphicFrame>
      <xdr:nvGraphicFramePr>
        <xdr:cNvPr id="18" name="グラフ 48"/>
        <xdr:cNvGraphicFramePr/>
      </xdr:nvGraphicFramePr>
      <xdr:xfrm>
        <a:off x="114300" y="74418825"/>
        <a:ext cx="6581775" cy="1590675"/>
      </xdr:xfrm>
      <a:graphic>
        <a:graphicData uri="http://schemas.openxmlformats.org/drawingml/2006/chart">
          <c:chart xmlns:c="http://schemas.openxmlformats.org/drawingml/2006/chart" r:id="rId18"/>
        </a:graphicData>
      </a:graphic>
    </xdr:graphicFrame>
    <xdr:clientData/>
  </xdr:twoCellAnchor>
  <xdr:twoCellAnchor>
    <xdr:from>
      <xdr:col>0</xdr:col>
      <xdr:colOff>114300</xdr:colOff>
      <xdr:row>268</xdr:row>
      <xdr:rowOff>0</xdr:rowOff>
    </xdr:from>
    <xdr:to>
      <xdr:col>6</xdr:col>
      <xdr:colOff>361950</xdr:colOff>
      <xdr:row>273</xdr:row>
      <xdr:rowOff>161925</xdr:rowOff>
    </xdr:to>
    <xdr:graphicFrame>
      <xdr:nvGraphicFramePr>
        <xdr:cNvPr id="19" name="グラフ 50"/>
        <xdr:cNvGraphicFramePr/>
      </xdr:nvGraphicFramePr>
      <xdr:xfrm>
        <a:off x="114300" y="77019150"/>
        <a:ext cx="6553200" cy="1685925"/>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277</xdr:row>
      <xdr:rowOff>209550</xdr:rowOff>
    </xdr:from>
    <xdr:to>
      <xdr:col>6</xdr:col>
      <xdr:colOff>419100</xdr:colOff>
      <xdr:row>283</xdr:row>
      <xdr:rowOff>0</xdr:rowOff>
    </xdr:to>
    <xdr:graphicFrame>
      <xdr:nvGraphicFramePr>
        <xdr:cNvPr id="20" name="グラフ 52"/>
        <xdr:cNvGraphicFramePr/>
      </xdr:nvGraphicFramePr>
      <xdr:xfrm>
        <a:off x="142875" y="79657575"/>
        <a:ext cx="6581775" cy="1552575"/>
      </xdr:xfrm>
      <a:graphic>
        <a:graphicData uri="http://schemas.openxmlformats.org/drawingml/2006/chart">
          <c:chart xmlns:c="http://schemas.openxmlformats.org/drawingml/2006/chart" r:id="rId20"/>
        </a:graphicData>
      </a:graphic>
    </xdr:graphicFrame>
    <xdr:clientData/>
  </xdr:twoCellAnchor>
  <xdr:twoCellAnchor>
    <xdr:from>
      <xdr:col>0</xdr:col>
      <xdr:colOff>123825</xdr:colOff>
      <xdr:row>288</xdr:row>
      <xdr:rowOff>9525</xdr:rowOff>
    </xdr:from>
    <xdr:to>
      <xdr:col>6</xdr:col>
      <xdr:colOff>390525</xdr:colOff>
      <xdr:row>293</xdr:row>
      <xdr:rowOff>123825</xdr:rowOff>
    </xdr:to>
    <xdr:graphicFrame>
      <xdr:nvGraphicFramePr>
        <xdr:cNvPr id="21" name="グラフ 54"/>
        <xdr:cNvGraphicFramePr/>
      </xdr:nvGraphicFramePr>
      <xdr:xfrm>
        <a:off x="123825" y="82210275"/>
        <a:ext cx="6572250" cy="1638300"/>
      </xdr:xfrm>
      <a:graphic>
        <a:graphicData uri="http://schemas.openxmlformats.org/drawingml/2006/chart">
          <c:chart xmlns:c="http://schemas.openxmlformats.org/drawingml/2006/chart" r:id="rId21"/>
        </a:graphicData>
      </a:graphic>
    </xdr:graphicFrame>
    <xdr:clientData/>
  </xdr:twoCellAnchor>
  <xdr:twoCellAnchor>
    <xdr:from>
      <xdr:col>0</xdr:col>
      <xdr:colOff>133350</xdr:colOff>
      <xdr:row>298</xdr:row>
      <xdr:rowOff>19050</xdr:rowOff>
    </xdr:from>
    <xdr:to>
      <xdr:col>6</xdr:col>
      <xdr:colOff>371475</xdr:colOff>
      <xdr:row>303</xdr:row>
      <xdr:rowOff>171450</xdr:rowOff>
    </xdr:to>
    <xdr:graphicFrame>
      <xdr:nvGraphicFramePr>
        <xdr:cNvPr id="22" name="グラフ 56"/>
        <xdr:cNvGraphicFramePr/>
      </xdr:nvGraphicFramePr>
      <xdr:xfrm>
        <a:off x="133350" y="84934425"/>
        <a:ext cx="6543675" cy="1676400"/>
      </xdr:xfrm>
      <a:graphic>
        <a:graphicData uri="http://schemas.openxmlformats.org/drawingml/2006/chart">
          <c:chart xmlns:c="http://schemas.openxmlformats.org/drawingml/2006/chart" r:id="rId22"/>
        </a:graphicData>
      </a:graphic>
    </xdr:graphicFrame>
    <xdr:clientData/>
  </xdr:twoCellAnchor>
  <xdr:twoCellAnchor>
    <xdr:from>
      <xdr:col>0</xdr:col>
      <xdr:colOff>133350</xdr:colOff>
      <xdr:row>308</xdr:row>
      <xdr:rowOff>47625</xdr:rowOff>
    </xdr:from>
    <xdr:to>
      <xdr:col>6</xdr:col>
      <xdr:colOff>371475</xdr:colOff>
      <xdr:row>313</xdr:row>
      <xdr:rowOff>161925</xdr:rowOff>
    </xdr:to>
    <xdr:graphicFrame>
      <xdr:nvGraphicFramePr>
        <xdr:cNvPr id="23" name="グラフ 58"/>
        <xdr:cNvGraphicFramePr/>
      </xdr:nvGraphicFramePr>
      <xdr:xfrm>
        <a:off x="133350" y="87639525"/>
        <a:ext cx="6543675" cy="1638300"/>
      </xdr:xfrm>
      <a:graphic>
        <a:graphicData uri="http://schemas.openxmlformats.org/drawingml/2006/chart">
          <c:chart xmlns:c="http://schemas.openxmlformats.org/drawingml/2006/chart" r:id="rId23"/>
        </a:graphicData>
      </a:graphic>
    </xdr:graphicFrame>
    <xdr:clientData/>
  </xdr:twoCellAnchor>
  <xdr:twoCellAnchor>
    <xdr:from>
      <xdr:col>0</xdr:col>
      <xdr:colOff>133350</xdr:colOff>
      <xdr:row>318</xdr:row>
      <xdr:rowOff>28575</xdr:rowOff>
    </xdr:from>
    <xdr:to>
      <xdr:col>6</xdr:col>
      <xdr:colOff>371475</xdr:colOff>
      <xdr:row>323</xdr:row>
      <xdr:rowOff>123825</xdr:rowOff>
    </xdr:to>
    <xdr:graphicFrame>
      <xdr:nvGraphicFramePr>
        <xdr:cNvPr id="24" name="グラフ 60"/>
        <xdr:cNvGraphicFramePr/>
      </xdr:nvGraphicFramePr>
      <xdr:xfrm>
        <a:off x="133350" y="90144600"/>
        <a:ext cx="6543675" cy="1619250"/>
      </xdr:xfrm>
      <a:graphic>
        <a:graphicData uri="http://schemas.openxmlformats.org/drawingml/2006/chart">
          <c:chart xmlns:c="http://schemas.openxmlformats.org/drawingml/2006/chart" r:id="rId24"/>
        </a:graphicData>
      </a:graphic>
    </xdr:graphicFrame>
    <xdr:clientData/>
  </xdr:twoCellAnchor>
  <xdr:twoCellAnchor>
    <xdr:from>
      <xdr:col>0</xdr:col>
      <xdr:colOff>76200</xdr:colOff>
      <xdr:row>328</xdr:row>
      <xdr:rowOff>0</xdr:rowOff>
    </xdr:from>
    <xdr:to>
      <xdr:col>6</xdr:col>
      <xdr:colOff>295275</xdr:colOff>
      <xdr:row>333</xdr:row>
      <xdr:rowOff>171450</xdr:rowOff>
    </xdr:to>
    <xdr:graphicFrame>
      <xdr:nvGraphicFramePr>
        <xdr:cNvPr id="25" name="グラフ 62"/>
        <xdr:cNvGraphicFramePr/>
      </xdr:nvGraphicFramePr>
      <xdr:xfrm>
        <a:off x="76200" y="92668725"/>
        <a:ext cx="6524625" cy="1695450"/>
      </xdr:xfrm>
      <a:graphic>
        <a:graphicData uri="http://schemas.openxmlformats.org/drawingml/2006/chart">
          <c:chart xmlns:c="http://schemas.openxmlformats.org/drawingml/2006/chart" r:id="rId25"/>
        </a:graphicData>
      </a:graphic>
    </xdr:graphicFrame>
    <xdr:clientData/>
  </xdr:twoCellAnchor>
  <xdr:twoCellAnchor>
    <xdr:from>
      <xdr:col>0</xdr:col>
      <xdr:colOff>171450</xdr:colOff>
      <xdr:row>338</xdr:row>
      <xdr:rowOff>19050</xdr:rowOff>
    </xdr:from>
    <xdr:to>
      <xdr:col>6</xdr:col>
      <xdr:colOff>390525</xdr:colOff>
      <xdr:row>343</xdr:row>
      <xdr:rowOff>152400</xdr:rowOff>
    </xdr:to>
    <xdr:graphicFrame>
      <xdr:nvGraphicFramePr>
        <xdr:cNvPr id="26" name="グラフ 64"/>
        <xdr:cNvGraphicFramePr/>
      </xdr:nvGraphicFramePr>
      <xdr:xfrm>
        <a:off x="171450" y="95373825"/>
        <a:ext cx="6524625" cy="1657350"/>
      </xdr:xfrm>
      <a:graphic>
        <a:graphicData uri="http://schemas.openxmlformats.org/drawingml/2006/chart">
          <c:chart xmlns:c="http://schemas.openxmlformats.org/drawingml/2006/chart" r:id="rId2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94"/>
  <sheetViews>
    <sheetView zoomScale="85" zoomScaleNormal="85" zoomScalePageLayoutView="0" workbookViewId="0" topLeftCell="A4">
      <selection activeCell="I32" sqref="I32"/>
    </sheetView>
  </sheetViews>
  <sheetFormatPr defaultColWidth="9.00390625" defaultRowHeight="13.5"/>
  <sheetData>
    <row r="1" ht="18.75">
      <c r="E1" s="46" t="s">
        <v>80</v>
      </c>
    </row>
    <row r="3" ht="17.25">
      <c r="A3" s="43" t="s">
        <v>81</v>
      </c>
    </row>
    <row r="11" ht="17.25">
      <c r="A11" s="43" t="s">
        <v>76</v>
      </c>
    </row>
    <row r="13" ht="14.25">
      <c r="A13" s="45" t="s">
        <v>77</v>
      </c>
    </row>
    <row r="37" ht="14.25">
      <c r="A37" s="45" t="s">
        <v>78</v>
      </c>
    </row>
    <row r="94" ht="28.5" customHeight="1">
      <c r="A94" s="45" t="s">
        <v>79</v>
      </c>
    </row>
  </sheetData>
  <sheetProtection/>
  <printOptions/>
  <pageMargins left="0.787" right="0.787" top="0.984" bottom="0.984" header="0.512" footer="0.512"/>
  <pageSetup fitToHeight="0" fitToWidth="1"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theme="2" tint="-0.24997000396251678"/>
  </sheetPr>
  <dimension ref="A1:G33"/>
  <sheetViews>
    <sheetView zoomScalePageLayoutView="0" workbookViewId="0" topLeftCell="A1">
      <selection activeCell="F7" sqref="F7"/>
    </sheetView>
  </sheetViews>
  <sheetFormatPr defaultColWidth="9.00390625" defaultRowHeight="13.5"/>
  <cols>
    <col min="1" max="1" width="5.75390625" style="0" customWidth="1"/>
    <col min="2" max="2" width="49.625" style="0" customWidth="1"/>
    <col min="3" max="6" width="6.625" style="0" customWidth="1"/>
  </cols>
  <sheetData>
    <row r="1" ht="14.25">
      <c r="B1" s="13" t="s">
        <v>73</v>
      </c>
    </row>
    <row r="2" ht="15" thickBot="1">
      <c r="B2" s="13"/>
    </row>
    <row r="3" spans="1:7" ht="13.5" customHeight="1">
      <c r="A3" s="52" t="s">
        <v>66</v>
      </c>
      <c r="B3" s="53"/>
      <c r="C3" s="53"/>
      <c r="D3" s="53"/>
      <c r="E3" s="53"/>
      <c r="F3" s="54"/>
      <c r="G3" s="16"/>
    </row>
    <row r="4" spans="1:7" ht="14.25" thickBot="1">
      <c r="A4" s="55"/>
      <c r="B4" s="56"/>
      <c r="C4" s="56"/>
      <c r="D4" s="56"/>
      <c r="E4" s="56"/>
      <c r="F4" s="57"/>
      <c r="G4" s="16"/>
    </row>
    <row r="5" spans="2:7" ht="13.5">
      <c r="B5" s="15"/>
      <c r="C5" s="14"/>
      <c r="D5" s="14"/>
      <c r="E5" s="14"/>
      <c r="F5" s="14"/>
      <c r="G5" s="16"/>
    </row>
    <row r="6" spans="1:6" ht="28.5" customHeight="1">
      <c r="A6" s="59" t="s">
        <v>7</v>
      </c>
      <c r="B6" s="58" t="s">
        <v>18</v>
      </c>
      <c r="C6" s="7" t="s">
        <v>6</v>
      </c>
      <c r="D6" s="8"/>
      <c r="E6" s="8"/>
      <c r="F6" s="9"/>
    </row>
    <row r="7" spans="1:6" ht="24" customHeight="1">
      <c r="A7" s="59"/>
      <c r="B7" s="58"/>
      <c r="C7" s="10" t="s">
        <v>67</v>
      </c>
      <c r="D7" s="11" t="s">
        <v>68</v>
      </c>
      <c r="E7" s="11" t="s">
        <v>69</v>
      </c>
      <c r="F7" s="12" t="s">
        <v>70</v>
      </c>
    </row>
    <row r="8" spans="1:6" ht="27" customHeight="1">
      <c r="A8" s="48" t="s">
        <v>8</v>
      </c>
      <c r="B8" s="2" t="s">
        <v>31</v>
      </c>
      <c r="C8" s="4" t="s">
        <v>2</v>
      </c>
      <c r="D8" s="5" t="s">
        <v>2</v>
      </c>
      <c r="E8" s="5" t="s">
        <v>2</v>
      </c>
      <c r="F8" s="6" t="s">
        <v>2</v>
      </c>
    </row>
    <row r="9" spans="1:6" ht="27" customHeight="1">
      <c r="A9" s="49"/>
      <c r="B9" s="2" t="s">
        <v>32</v>
      </c>
      <c r="C9" s="4"/>
      <c r="D9" s="5"/>
      <c r="E9" s="5"/>
      <c r="F9" s="6"/>
    </row>
    <row r="10" spans="1:6" ht="27" customHeight="1">
      <c r="A10" s="49"/>
      <c r="B10" s="2" t="s">
        <v>33</v>
      </c>
      <c r="C10" s="4"/>
      <c r="D10" s="5"/>
      <c r="E10" s="5"/>
      <c r="F10" s="6"/>
    </row>
    <row r="11" spans="1:6" ht="30.75" customHeight="1">
      <c r="A11" s="49"/>
      <c r="B11" s="2" t="s">
        <v>34</v>
      </c>
      <c r="C11" s="4"/>
      <c r="D11" s="11"/>
      <c r="E11" s="5"/>
      <c r="F11" s="6"/>
    </row>
    <row r="12" spans="1:6" ht="30.75" customHeight="1">
      <c r="A12" s="50"/>
      <c r="B12" s="2" t="s">
        <v>35</v>
      </c>
      <c r="C12" s="4"/>
      <c r="D12" s="11" t="s">
        <v>0</v>
      </c>
      <c r="E12" s="5"/>
      <c r="F12" s="6"/>
    </row>
    <row r="13" spans="1:6" ht="27" customHeight="1">
      <c r="A13" s="48" t="s">
        <v>9</v>
      </c>
      <c r="B13" s="2" t="s">
        <v>36</v>
      </c>
      <c r="C13" s="4"/>
      <c r="D13" s="11"/>
      <c r="E13" s="5"/>
      <c r="F13" s="6"/>
    </row>
    <row r="14" spans="1:6" ht="27" customHeight="1">
      <c r="A14" s="49"/>
      <c r="B14" s="2" t="s">
        <v>37</v>
      </c>
      <c r="C14" s="4"/>
      <c r="D14" s="11" t="s">
        <v>1</v>
      </c>
      <c r="E14" s="5"/>
      <c r="F14" s="6"/>
    </row>
    <row r="15" spans="1:6" ht="27" customHeight="1">
      <c r="A15" s="49"/>
      <c r="B15" s="2" t="s">
        <v>38</v>
      </c>
      <c r="C15" s="4"/>
      <c r="D15" s="11"/>
      <c r="E15" s="5"/>
      <c r="F15" s="6"/>
    </row>
    <row r="16" spans="1:6" ht="27" customHeight="1">
      <c r="A16" s="49"/>
      <c r="B16" s="2" t="s">
        <v>39</v>
      </c>
      <c r="C16" s="4"/>
      <c r="D16" s="11" t="s">
        <v>15</v>
      </c>
      <c r="E16" s="5"/>
      <c r="F16" s="6"/>
    </row>
    <row r="17" spans="1:6" ht="27" customHeight="1">
      <c r="A17" s="49"/>
      <c r="B17" s="2" t="s">
        <v>40</v>
      </c>
      <c r="C17" s="4"/>
      <c r="D17" s="11"/>
      <c r="E17" s="5"/>
      <c r="F17" s="6"/>
    </row>
    <row r="18" spans="1:6" ht="27" customHeight="1">
      <c r="A18" s="49"/>
      <c r="B18" s="2" t="s">
        <v>41</v>
      </c>
      <c r="C18" s="4"/>
      <c r="D18" s="17" t="s">
        <v>13</v>
      </c>
      <c r="E18" s="5"/>
      <c r="F18" s="6"/>
    </row>
    <row r="19" spans="1:6" ht="27" customHeight="1">
      <c r="A19" s="49"/>
      <c r="B19" s="2" t="s">
        <v>42</v>
      </c>
      <c r="C19" s="4"/>
      <c r="D19" s="17"/>
      <c r="E19" s="5"/>
      <c r="F19" s="6"/>
    </row>
    <row r="20" spans="1:6" ht="27" customHeight="1">
      <c r="A20" s="48" t="s">
        <v>10</v>
      </c>
      <c r="B20" s="2" t="s">
        <v>43</v>
      </c>
      <c r="C20" s="4"/>
      <c r="D20" s="17" t="s">
        <v>14</v>
      </c>
      <c r="E20" s="5"/>
      <c r="F20" s="6"/>
    </row>
    <row r="21" spans="1:6" ht="27" customHeight="1">
      <c r="A21" s="49"/>
      <c r="B21" s="2" t="s">
        <v>44</v>
      </c>
      <c r="C21" s="4"/>
      <c r="D21" s="17"/>
      <c r="E21" s="5"/>
      <c r="F21" s="6"/>
    </row>
    <row r="22" spans="1:6" ht="27" customHeight="1">
      <c r="A22" s="49"/>
      <c r="B22" s="2" t="s">
        <v>45</v>
      </c>
      <c r="C22" s="4"/>
      <c r="D22" s="11" t="s">
        <v>4</v>
      </c>
      <c r="E22" s="5"/>
      <c r="F22" s="6"/>
    </row>
    <row r="23" spans="1:6" ht="27" customHeight="1">
      <c r="A23" s="50"/>
      <c r="B23" s="2" t="s">
        <v>46</v>
      </c>
      <c r="C23" s="4"/>
      <c r="D23" s="11"/>
      <c r="E23" s="5"/>
      <c r="F23" s="6"/>
    </row>
    <row r="24" spans="1:6" ht="27" customHeight="1">
      <c r="A24" s="48" t="s">
        <v>11</v>
      </c>
      <c r="B24" s="3" t="s">
        <v>47</v>
      </c>
      <c r="C24" s="4"/>
      <c r="D24" s="17" t="s">
        <v>16</v>
      </c>
      <c r="E24" s="5"/>
      <c r="F24" s="6"/>
    </row>
    <row r="25" spans="1:6" ht="27" customHeight="1">
      <c r="A25" s="49"/>
      <c r="B25" s="2" t="s">
        <v>48</v>
      </c>
      <c r="C25" s="4"/>
      <c r="D25" s="11"/>
      <c r="E25" s="5"/>
      <c r="F25" s="6"/>
    </row>
    <row r="26" spans="1:6" ht="27" customHeight="1">
      <c r="A26" s="49"/>
      <c r="B26" s="2" t="s">
        <v>49</v>
      </c>
      <c r="C26" s="4"/>
      <c r="D26" s="17" t="s">
        <v>13</v>
      </c>
      <c r="E26" s="5"/>
      <c r="F26" s="6"/>
    </row>
    <row r="27" spans="1:6" ht="27" customHeight="1">
      <c r="A27" s="50"/>
      <c r="B27" s="2" t="s">
        <v>50</v>
      </c>
      <c r="C27" s="4"/>
      <c r="D27" s="11"/>
      <c r="E27" s="5"/>
      <c r="F27" s="6"/>
    </row>
    <row r="28" spans="1:6" ht="27" customHeight="1">
      <c r="A28" s="48" t="s">
        <v>12</v>
      </c>
      <c r="B28" s="2" t="s">
        <v>51</v>
      </c>
      <c r="C28" s="4"/>
      <c r="D28" s="17" t="s">
        <v>17</v>
      </c>
      <c r="E28" s="5"/>
      <c r="F28" s="6"/>
    </row>
    <row r="29" spans="1:6" ht="27" customHeight="1">
      <c r="A29" s="49"/>
      <c r="B29" s="2" t="s">
        <v>52</v>
      </c>
      <c r="C29" s="4"/>
      <c r="D29" s="5" t="s">
        <v>3</v>
      </c>
      <c r="E29" s="5"/>
      <c r="F29" s="6"/>
    </row>
    <row r="30" spans="1:6" ht="27" customHeight="1">
      <c r="A30" s="49"/>
      <c r="B30" s="2" t="s">
        <v>53</v>
      </c>
      <c r="C30" s="4"/>
      <c r="D30" s="11"/>
      <c r="E30" s="5"/>
      <c r="F30" s="6"/>
    </row>
    <row r="31" spans="1:6" ht="27" customHeight="1">
      <c r="A31" s="49"/>
      <c r="B31" s="2" t="s">
        <v>54</v>
      </c>
      <c r="C31" s="4"/>
      <c r="D31" s="5" t="s">
        <v>5</v>
      </c>
      <c r="E31" s="5"/>
      <c r="F31" s="6"/>
    </row>
    <row r="32" spans="1:6" ht="27" customHeight="1">
      <c r="A32" s="49"/>
      <c r="B32" s="2" t="s">
        <v>55</v>
      </c>
      <c r="C32" s="4"/>
      <c r="D32" s="5"/>
      <c r="E32" s="5"/>
      <c r="F32" s="6"/>
    </row>
    <row r="33" spans="1:6" ht="24.75" customHeight="1">
      <c r="A33" s="51"/>
      <c r="B33" s="18" t="s">
        <v>72</v>
      </c>
      <c r="C33" s="19"/>
      <c r="D33" s="5"/>
      <c r="E33" s="5"/>
      <c r="F33" s="6"/>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sheetData>
  <sheetProtection/>
  <mergeCells count="8">
    <mergeCell ref="A24:A27"/>
    <mergeCell ref="A28:A33"/>
    <mergeCell ref="A3:F4"/>
    <mergeCell ref="A8:A12"/>
    <mergeCell ref="A13:A19"/>
    <mergeCell ref="A20:A23"/>
    <mergeCell ref="B6:B7"/>
    <mergeCell ref="A6:A7"/>
  </mergeCells>
  <printOptions/>
  <pageMargins left="1.0236220472440944" right="0.4724409448818898" top="0.4330708661417323" bottom="0.35433070866141736" header="0.4330708661417323" footer="0.1968503937007874"/>
  <pageSetup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L33"/>
  <sheetViews>
    <sheetView view="pageBreakPreview" zoomScaleSheetLayoutView="100" zoomScalePageLayoutView="0" workbookViewId="0" topLeftCell="A1">
      <selection activeCell="E7" sqref="E7"/>
    </sheetView>
  </sheetViews>
  <sheetFormatPr defaultColWidth="9.00390625" defaultRowHeight="13.5"/>
  <cols>
    <col min="1" max="1" width="5.75390625" style="0" customWidth="1"/>
    <col min="2" max="2" width="49.625" style="0" customWidth="1"/>
    <col min="3" max="6" width="6.25390625" style="0" customWidth="1"/>
    <col min="7" max="11" width="6.75390625" style="0" customWidth="1"/>
    <col min="12" max="12" width="7.00390625" style="0" customWidth="1"/>
  </cols>
  <sheetData>
    <row r="1" ht="14.25">
      <c r="B1" s="13" t="s">
        <v>82</v>
      </c>
    </row>
    <row r="2" spans="2:4" ht="15" thickBot="1">
      <c r="B2" s="13"/>
      <c r="D2" t="s">
        <v>59</v>
      </c>
    </row>
    <row r="3" spans="1:6" ht="13.5" customHeight="1">
      <c r="A3" s="52" t="s">
        <v>26</v>
      </c>
      <c r="B3" s="53"/>
      <c r="C3" s="53"/>
      <c r="D3" s="53"/>
      <c r="E3" s="53"/>
      <c r="F3" s="54"/>
    </row>
    <row r="4" spans="1:6" ht="14.25" thickBot="1">
      <c r="A4" s="55"/>
      <c r="B4" s="56"/>
      <c r="C4" s="56"/>
      <c r="D4" s="56"/>
      <c r="E4" s="56"/>
      <c r="F4" s="57"/>
    </row>
    <row r="5" spans="2:6" ht="13.5">
      <c r="B5" s="15"/>
      <c r="C5" s="15"/>
      <c r="D5" s="15"/>
      <c r="E5" s="15"/>
      <c r="F5" s="15"/>
    </row>
    <row r="6" spans="1:11" ht="22.5" customHeight="1">
      <c r="A6" s="63" t="s">
        <v>7</v>
      </c>
      <c r="B6" s="65" t="s">
        <v>25</v>
      </c>
      <c r="C6" s="58" t="s">
        <v>19</v>
      </c>
      <c r="D6" s="59"/>
      <c r="E6" s="59"/>
      <c r="F6" s="59"/>
      <c r="G6" s="60" t="s">
        <v>56</v>
      </c>
      <c r="H6" s="61"/>
      <c r="I6" s="61"/>
      <c r="J6" s="61"/>
      <c r="K6" s="62"/>
    </row>
    <row r="7" spans="1:11" ht="19.5" customHeight="1">
      <c r="A7" s="64"/>
      <c r="B7" s="66"/>
      <c r="C7" s="28" t="s">
        <v>27</v>
      </c>
      <c r="D7" s="29" t="s">
        <v>28</v>
      </c>
      <c r="E7" s="29" t="s">
        <v>85</v>
      </c>
      <c r="F7" s="30" t="s">
        <v>29</v>
      </c>
      <c r="G7" s="10" t="s">
        <v>21</v>
      </c>
      <c r="H7" s="11" t="s">
        <v>24</v>
      </c>
      <c r="I7" s="11" t="s">
        <v>22</v>
      </c>
      <c r="J7" s="20" t="s">
        <v>23</v>
      </c>
      <c r="K7" s="1" t="s">
        <v>20</v>
      </c>
    </row>
    <row r="8" spans="1:12" ht="27" customHeight="1">
      <c r="A8" s="48" t="s">
        <v>8</v>
      </c>
      <c r="B8" s="2" t="str">
        <f>'①調査用紙（教職員）'!B8</f>
        <v>１　本校の教育目標・教育方針をよく理解して教育活動に当たっている。</v>
      </c>
      <c r="C8" s="25">
        <f>100*G8/$K8</f>
        <v>3.75</v>
      </c>
      <c r="D8" s="26">
        <f aca="true" t="shared" si="0" ref="D8:F23">100*H8/$K8</f>
        <v>37.5</v>
      </c>
      <c r="E8" s="26">
        <f t="shared" si="0"/>
        <v>43.75</v>
      </c>
      <c r="F8" s="27">
        <f t="shared" si="0"/>
        <v>15</v>
      </c>
      <c r="G8" s="21">
        <v>3</v>
      </c>
      <c r="H8" s="22">
        <v>30</v>
      </c>
      <c r="I8" s="22">
        <v>35</v>
      </c>
      <c r="J8" s="23">
        <v>12</v>
      </c>
      <c r="K8" s="34">
        <f>SUM(G8:J8)</f>
        <v>80</v>
      </c>
      <c r="L8" s="24">
        <f>SUM(C8:F8)</f>
        <v>100</v>
      </c>
    </row>
    <row r="9" spans="1:12" ht="27" customHeight="1">
      <c r="A9" s="49"/>
      <c r="B9" s="2" t="str">
        <f>'①調査用紙（教職員）'!B9</f>
        <v>２　本校は教育活動全般について、生徒や保護者の要望に応えている。</v>
      </c>
      <c r="C9" s="25">
        <f aca="true" t="shared" si="1" ref="C9:F33">100*G9/$K9</f>
        <v>6.25</v>
      </c>
      <c r="D9" s="26">
        <f t="shared" si="0"/>
        <v>43.75</v>
      </c>
      <c r="E9" s="26">
        <f t="shared" si="0"/>
        <v>47.5</v>
      </c>
      <c r="F9" s="27">
        <f t="shared" si="0"/>
        <v>2.5</v>
      </c>
      <c r="G9" s="21">
        <v>5</v>
      </c>
      <c r="H9" s="22">
        <v>35</v>
      </c>
      <c r="I9" s="22">
        <v>38</v>
      </c>
      <c r="J9" s="23">
        <v>2</v>
      </c>
      <c r="K9" s="34">
        <f aca="true" t="shared" si="2" ref="K9:K33">SUM(G9:J9)</f>
        <v>80</v>
      </c>
      <c r="L9" s="24">
        <f aca="true" t="shared" si="3" ref="L9:L33">SUM(C9:F9)</f>
        <v>100</v>
      </c>
    </row>
    <row r="10" spans="1:12" ht="27" customHeight="1">
      <c r="A10" s="49"/>
      <c r="B10" s="2" t="str">
        <f>'①調査用紙（教職員）'!B10</f>
        <v>３　教職員の相互理解が十分になされ、信頼関係に基づいて教育活動が行われている。</v>
      </c>
      <c r="C10" s="25">
        <f t="shared" si="1"/>
        <v>10</v>
      </c>
      <c r="D10" s="26">
        <f t="shared" si="0"/>
        <v>40</v>
      </c>
      <c r="E10" s="26">
        <f t="shared" si="0"/>
        <v>46.25</v>
      </c>
      <c r="F10" s="27">
        <f t="shared" si="0"/>
        <v>3.75</v>
      </c>
      <c r="G10" s="21">
        <v>8</v>
      </c>
      <c r="H10" s="22">
        <v>32</v>
      </c>
      <c r="I10" s="22">
        <v>37</v>
      </c>
      <c r="J10" s="23">
        <v>3</v>
      </c>
      <c r="K10" s="34">
        <f t="shared" si="2"/>
        <v>80</v>
      </c>
      <c r="L10" s="24">
        <f t="shared" si="3"/>
        <v>100</v>
      </c>
    </row>
    <row r="11" spans="1:12" ht="30.75" customHeight="1">
      <c r="A11" s="49"/>
      <c r="B11" s="2" t="str">
        <f>'①調査用紙（教職員）'!B11</f>
        <v>４　教職員の適性・能力に応じた校内人事や校務分掌の分担がなされ、意欲的に取り組んでいる。</v>
      </c>
      <c r="C11" s="25">
        <f t="shared" si="1"/>
        <v>11.25</v>
      </c>
      <c r="D11" s="26">
        <f t="shared" si="0"/>
        <v>38.75</v>
      </c>
      <c r="E11" s="26">
        <f t="shared" si="0"/>
        <v>42.5</v>
      </c>
      <c r="F11" s="27">
        <f t="shared" si="0"/>
        <v>7.5</v>
      </c>
      <c r="G11" s="21">
        <v>9</v>
      </c>
      <c r="H11" s="22">
        <v>31</v>
      </c>
      <c r="I11" s="22">
        <v>34</v>
      </c>
      <c r="J11" s="23">
        <v>6</v>
      </c>
      <c r="K11" s="34">
        <f t="shared" si="2"/>
        <v>80</v>
      </c>
      <c r="L11" s="24">
        <f t="shared" si="3"/>
        <v>100</v>
      </c>
    </row>
    <row r="12" spans="1:12" ht="30.75" customHeight="1">
      <c r="A12" s="50"/>
      <c r="B12" s="2" t="str">
        <f>'①調査用紙（教職員）'!B12</f>
        <v>５　教職員の仕事量の分担が平等になされ、意欲的に取り組んでいる。</v>
      </c>
      <c r="C12" s="25">
        <f t="shared" si="1"/>
        <v>6.25</v>
      </c>
      <c r="D12" s="26">
        <f t="shared" si="0"/>
        <v>43.75</v>
      </c>
      <c r="E12" s="26">
        <f t="shared" si="0"/>
        <v>47.5</v>
      </c>
      <c r="F12" s="27">
        <f t="shared" si="0"/>
        <v>2.5</v>
      </c>
      <c r="G12" s="21">
        <v>5</v>
      </c>
      <c r="H12" s="22">
        <v>35</v>
      </c>
      <c r="I12" s="22">
        <v>38</v>
      </c>
      <c r="J12" s="23">
        <v>2</v>
      </c>
      <c r="K12" s="34">
        <f t="shared" si="2"/>
        <v>80</v>
      </c>
      <c r="L12" s="24">
        <f t="shared" si="3"/>
        <v>100</v>
      </c>
    </row>
    <row r="13" spans="1:12" ht="27" customHeight="1">
      <c r="A13" s="48" t="s">
        <v>9</v>
      </c>
      <c r="B13" s="2" t="str">
        <f>'①調査用紙（教職員）'!B13</f>
        <v>６　45分７時間授業は効果的である。</v>
      </c>
      <c r="C13" s="25">
        <f t="shared" si="1"/>
        <v>10</v>
      </c>
      <c r="D13" s="26">
        <f t="shared" si="0"/>
        <v>40</v>
      </c>
      <c r="E13" s="26">
        <f t="shared" si="0"/>
        <v>46.25</v>
      </c>
      <c r="F13" s="27">
        <f t="shared" si="0"/>
        <v>3.75</v>
      </c>
      <c r="G13" s="21">
        <v>8</v>
      </c>
      <c r="H13" s="22">
        <v>32</v>
      </c>
      <c r="I13" s="22">
        <v>37</v>
      </c>
      <c r="J13" s="23">
        <v>3</v>
      </c>
      <c r="K13" s="34">
        <f t="shared" si="2"/>
        <v>80</v>
      </c>
      <c r="L13" s="24">
        <f t="shared" si="3"/>
        <v>100</v>
      </c>
    </row>
    <row r="14" spans="1:12" ht="27" customHeight="1">
      <c r="A14" s="49"/>
      <c r="B14" s="2" t="str">
        <f>'①調査用紙（教職員）'!B14</f>
        <v>７　文・理選択、科目選択の指導を適切に行っている。</v>
      </c>
      <c r="C14" s="25">
        <f t="shared" si="1"/>
        <v>11.25</v>
      </c>
      <c r="D14" s="26">
        <f t="shared" si="0"/>
        <v>38.75</v>
      </c>
      <c r="E14" s="26">
        <f t="shared" si="0"/>
        <v>42.5</v>
      </c>
      <c r="F14" s="27">
        <f t="shared" si="0"/>
        <v>7.5</v>
      </c>
      <c r="G14" s="21">
        <v>9</v>
      </c>
      <c r="H14" s="22">
        <v>31</v>
      </c>
      <c r="I14" s="22">
        <v>34</v>
      </c>
      <c r="J14" s="23">
        <v>6</v>
      </c>
      <c r="K14" s="34">
        <f t="shared" si="2"/>
        <v>80</v>
      </c>
      <c r="L14" s="24">
        <f t="shared" si="3"/>
        <v>100</v>
      </c>
    </row>
    <row r="15" spans="1:12" ht="27" customHeight="1">
      <c r="A15" s="49"/>
      <c r="B15" s="2" t="str">
        <f>'①調査用紙（教職員）'!B15</f>
        <v>８　本校は学力の向上を目指して積極的に取り組んでいる。</v>
      </c>
      <c r="C15" s="25">
        <f t="shared" si="1"/>
        <v>6.25</v>
      </c>
      <c r="D15" s="26">
        <f t="shared" si="0"/>
        <v>43.75</v>
      </c>
      <c r="E15" s="26">
        <f t="shared" si="0"/>
        <v>47.5</v>
      </c>
      <c r="F15" s="27">
        <f t="shared" si="0"/>
        <v>2.5</v>
      </c>
      <c r="G15" s="21">
        <v>5</v>
      </c>
      <c r="H15" s="22">
        <v>35</v>
      </c>
      <c r="I15" s="22">
        <v>38</v>
      </c>
      <c r="J15" s="23">
        <v>2</v>
      </c>
      <c r="K15" s="34">
        <f t="shared" si="2"/>
        <v>80</v>
      </c>
      <c r="L15" s="24">
        <f t="shared" si="3"/>
        <v>100</v>
      </c>
    </row>
    <row r="16" spans="1:12" ht="27" customHeight="1">
      <c r="A16" s="49"/>
      <c r="B16" s="2" t="str">
        <f>'①調査用紙（教職員）'!B16</f>
        <v>９　生徒に分かりやすい授業を展開している。</v>
      </c>
      <c r="C16" s="25">
        <f t="shared" si="1"/>
        <v>10</v>
      </c>
      <c r="D16" s="26">
        <f t="shared" si="0"/>
        <v>40</v>
      </c>
      <c r="E16" s="26">
        <f t="shared" si="0"/>
        <v>46.25</v>
      </c>
      <c r="F16" s="27">
        <f t="shared" si="0"/>
        <v>3.75</v>
      </c>
      <c r="G16" s="21">
        <v>8</v>
      </c>
      <c r="H16" s="22">
        <v>32</v>
      </c>
      <c r="I16" s="22">
        <v>37</v>
      </c>
      <c r="J16" s="23">
        <v>3</v>
      </c>
      <c r="K16" s="34">
        <f t="shared" si="2"/>
        <v>80</v>
      </c>
      <c r="L16" s="24">
        <f t="shared" si="3"/>
        <v>100</v>
      </c>
    </row>
    <row r="17" spans="1:12" ht="27" customHeight="1">
      <c r="A17" s="49"/>
      <c r="B17" s="2" t="str">
        <f>'①調査用紙（教職員）'!B17</f>
        <v>10 朝学は生徒の学力向上に役立っている。</v>
      </c>
      <c r="C17" s="25">
        <f t="shared" si="1"/>
        <v>11.25</v>
      </c>
      <c r="D17" s="26">
        <f t="shared" si="0"/>
        <v>38.75</v>
      </c>
      <c r="E17" s="26">
        <f t="shared" si="0"/>
        <v>42.5</v>
      </c>
      <c r="F17" s="27">
        <f t="shared" si="0"/>
        <v>7.5</v>
      </c>
      <c r="G17" s="21">
        <v>9</v>
      </c>
      <c r="H17" s="22">
        <v>31</v>
      </c>
      <c r="I17" s="22">
        <v>34</v>
      </c>
      <c r="J17" s="23">
        <v>6</v>
      </c>
      <c r="K17" s="34">
        <f t="shared" si="2"/>
        <v>80</v>
      </c>
      <c r="L17" s="24">
        <f t="shared" si="3"/>
        <v>100</v>
      </c>
    </row>
    <row r="18" spans="1:12" ht="27" customHeight="1">
      <c r="A18" s="49"/>
      <c r="B18" s="2" t="str">
        <f>'①調査用紙（教職員）'!B18</f>
        <v>11 補講・追試等は生徒の学力向上に役立っている。</v>
      </c>
      <c r="C18" s="25">
        <f t="shared" si="1"/>
        <v>6.25</v>
      </c>
      <c r="D18" s="26">
        <f t="shared" si="0"/>
        <v>43.75</v>
      </c>
      <c r="E18" s="26">
        <f t="shared" si="0"/>
        <v>47.5</v>
      </c>
      <c r="F18" s="27">
        <f t="shared" si="0"/>
        <v>2.5</v>
      </c>
      <c r="G18" s="21">
        <v>5</v>
      </c>
      <c r="H18" s="22">
        <v>35</v>
      </c>
      <c r="I18" s="22">
        <v>38</v>
      </c>
      <c r="J18" s="23">
        <v>2</v>
      </c>
      <c r="K18" s="34">
        <f t="shared" si="2"/>
        <v>80</v>
      </c>
      <c r="L18" s="24">
        <f t="shared" si="3"/>
        <v>100</v>
      </c>
    </row>
    <row r="19" spans="1:12" ht="27" customHeight="1">
      <c r="A19" s="49"/>
      <c r="B19" s="2" t="str">
        <f>'①調査用紙（教職員）'!B19</f>
        <v>12 少人数指導は成果が上がっている。</v>
      </c>
      <c r="C19" s="25">
        <f t="shared" si="1"/>
        <v>10</v>
      </c>
      <c r="D19" s="26">
        <f t="shared" si="0"/>
        <v>40</v>
      </c>
      <c r="E19" s="26">
        <f t="shared" si="0"/>
        <v>46.25</v>
      </c>
      <c r="F19" s="27">
        <f t="shared" si="0"/>
        <v>3.75</v>
      </c>
      <c r="G19" s="21">
        <v>8</v>
      </c>
      <c r="H19" s="22">
        <v>32</v>
      </c>
      <c r="I19" s="22">
        <v>37</v>
      </c>
      <c r="J19" s="23">
        <v>3</v>
      </c>
      <c r="K19" s="34">
        <f t="shared" si="2"/>
        <v>80</v>
      </c>
      <c r="L19" s="24">
        <f t="shared" si="3"/>
        <v>100</v>
      </c>
    </row>
    <row r="20" spans="1:12" ht="27" customHeight="1">
      <c r="A20" s="48" t="s">
        <v>10</v>
      </c>
      <c r="B20" s="2" t="str">
        <f>'①調査用紙（教職員）'!B20</f>
        <v>13 本校の校則やきまりは適切である。</v>
      </c>
      <c r="C20" s="25">
        <f t="shared" si="1"/>
        <v>11.25</v>
      </c>
      <c r="D20" s="26">
        <f t="shared" si="0"/>
        <v>38.75</v>
      </c>
      <c r="E20" s="26">
        <f t="shared" si="0"/>
        <v>42.5</v>
      </c>
      <c r="F20" s="27">
        <f t="shared" si="0"/>
        <v>7.5</v>
      </c>
      <c r="G20" s="21">
        <v>9</v>
      </c>
      <c r="H20" s="22">
        <v>31</v>
      </c>
      <c r="I20" s="22">
        <v>34</v>
      </c>
      <c r="J20" s="23">
        <v>6</v>
      </c>
      <c r="K20" s="34">
        <f t="shared" si="2"/>
        <v>80</v>
      </c>
      <c r="L20" s="24">
        <f t="shared" si="3"/>
        <v>100</v>
      </c>
    </row>
    <row r="21" spans="1:12" ht="27" customHeight="1">
      <c r="A21" s="49"/>
      <c r="B21" s="2" t="str">
        <f>'①調査用紙（教職員）'!B21</f>
        <v>14 本校生は校則やきまりを守っている。</v>
      </c>
      <c r="C21" s="25">
        <f t="shared" si="1"/>
        <v>6.25</v>
      </c>
      <c r="D21" s="26">
        <f t="shared" si="0"/>
        <v>43.75</v>
      </c>
      <c r="E21" s="26">
        <f t="shared" si="0"/>
        <v>47.5</v>
      </c>
      <c r="F21" s="27">
        <f t="shared" si="0"/>
        <v>2.5</v>
      </c>
      <c r="G21" s="21">
        <v>5</v>
      </c>
      <c r="H21" s="22">
        <v>35</v>
      </c>
      <c r="I21" s="22">
        <v>38</v>
      </c>
      <c r="J21" s="23">
        <v>2</v>
      </c>
      <c r="K21" s="34">
        <f t="shared" si="2"/>
        <v>80</v>
      </c>
      <c r="L21" s="24">
        <f t="shared" si="3"/>
        <v>100</v>
      </c>
    </row>
    <row r="22" spans="1:12" ht="27" customHeight="1">
      <c r="A22" s="49"/>
      <c r="B22" s="2" t="str">
        <f>'①調査用紙（教職員）'!B22</f>
        <v>15 教育相談体制が整備されている。</v>
      </c>
      <c r="C22" s="25">
        <f t="shared" si="1"/>
        <v>10</v>
      </c>
      <c r="D22" s="26">
        <f t="shared" si="0"/>
        <v>40</v>
      </c>
      <c r="E22" s="26">
        <f t="shared" si="0"/>
        <v>46.25</v>
      </c>
      <c r="F22" s="27">
        <f t="shared" si="0"/>
        <v>3.75</v>
      </c>
      <c r="G22" s="21">
        <v>8</v>
      </c>
      <c r="H22" s="22">
        <v>32</v>
      </c>
      <c r="I22" s="22">
        <v>37</v>
      </c>
      <c r="J22" s="23">
        <v>3</v>
      </c>
      <c r="K22" s="34">
        <f t="shared" si="2"/>
        <v>80</v>
      </c>
      <c r="L22" s="24">
        <f t="shared" si="3"/>
        <v>100</v>
      </c>
    </row>
    <row r="23" spans="1:12" ht="27" customHeight="1">
      <c r="A23" s="50"/>
      <c r="B23" s="2" t="str">
        <f>'①調査用紙（教職員）'!B23</f>
        <v>16 人権の大切さを学ばせ、それが日常生活に生かせるように努めている。</v>
      </c>
      <c r="C23" s="25">
        <f t="shared" si="1"/>
        <v>11.25</v>
      </c>
      <c r="D23" s="26">
        <f t="shared" si="0"/>
        <v>38.75</v>
      </c>
      <c r="E23" s="26">
        <f t="shared" si="0"/>
        <v>42.5</v>
      </c>
      <c r="F23" s="27">
        <f t="shared" si="0"/>
        <v>7.5</v>
      </c>
      <c r="G23" s="21">
        <v>9</v>
      </c>
      <c r="H23" s="22">
        <v>31</v>
      </c>
      <c r="I23" s="22">
        <v>34</v>
      </c>
      <c r="J23" s="23">
        <v>6</v>
      </c>
      <c r="K23" s="34">
        <f t="shared" si="2"/>
        <v>80</v>
      </c>
      <c r="L23" s="24">
        <f t="shared" si="3"/>
        <v>100</v>
      </c>
    </row>
    <row r="24" spans="1:12" ht="27" customHeight="1">
      <c r="A24" s="48" t="s">
        <v>11</v>
      </c>
      <c r="B24" s="2" t="str">
        <f>'①調査用紙（教職員）'!B24</f>
        <v>17 入学時から生徒一人ひとりに応じたきめ細かい継続的な進路指導を行っている。</v>
      </c>
      <c r="C24" s="25">
        <f t="shared" si="1"/>
        <v>6.25</v>
      </c>
      <c r="D24" s="26">
        <f t="shared" si="1"/>
        <v>43.75</v>
      </c>
      <c r="E24" s="26">
        <f t="shared" si="1"/>
        <v>47.5</v>
      </c>
      <c r="F24" s="27">
        <f t="shared" si="1"/>
        <v>2.5</v>
      </c>
      <c r="G24" s="21">
        <v>5</v>
      </c>
      <c r="H24" s="22">
        <v>35</v>
      </c>
      <c r="I24" s="22">
        <v>38</v>
      </c>
      <c r="J24" s="23">
        <v>2</v>
      </c>
      <c r="K24" s="34">
        <f t="shared" si="2"/>
        <v>80</v>
      </c>
      <c r="L24" s="24">
        <f t="shared" si="3"/>
        <v>100</v>
      </c>
    </row>
    <row r="25" spans="1:12" ht="27" customHeight="1">
      <c r="A25" s="49"/>
      <c r="B25" s="2" t="str">
        <f>'①調査用紙（教職員）'!B25</f>
        <v>18 進路に関する情報収集や提供に積極的である。</v>
      </c>
      <c r="C25" s="25">
        <f t="shared" si="1"/>
        <v>10</v>
      </c>
      <c r="D25" s="26">
        <f t="shared" si="1"/>
        <v>40</v>
      </c>
      <c r="E25" s="26">
        <f t="shared" si="1"/>
        <v>46.25</v>
      </c>
      <c r="F25" s="27">
        <f t="shared" si="1"/>
        <v>3.75</v>
      </c>
      <c r="G25" s="21">
        <v>8</v>
      </c>
      <c r="H25" s="22">
        <v>32</v>
      </c>
      <c r="I25" s="22">
        <v>37</v>
      </c>
      <c r="J25" s="23">
        <v>3</v>
      </c>
      <c r="K25" s="34">
        <f t="shared" si="2"/>
        <v>80</v>
      </c>
      <c r="L25" s="24">
        <f t="shared" si="3"/>
        <v>100</v>
      </c>
    </row>
    <row r="26" spans="1:12" ht="27" customHeight="1">
      <c r="A26" s="49"/>
      <c r="B26" s="2" t="str">
        <f>'①調査用紙（教職員）'!B26</f>
        <v>19 課外授業が適切に計画・実施されている。</v>
      </c>
      <c r="C26" s="25">
        <f t="shared" si="1"/>
        <v>11.25</v>
      </c>
      <c r="D26" s="26">
        <f t="shared" si="1"/>
        <v>38.75</v>
      </c>
      <c r="E26" s="26">
        <f t="shared" si="1"/>
        <v>42.5</v>
      </c>
      <c r="F26" s="27">
        <f t="shared" si="1"/>
        <v>7.5</v>
      </c>
      <c r="G26" s="21">
        <v>9</v>
      </c>
      <c r="H26" s="22">
        <v>31</v>
      </c>
      <c r="I26" s="22">
        <v>34</v>
      </c>
      <c r="J26" s="23">
        <v>6</v>
      </c>
      <c r="K26" s="34">
        <f t="shared" si="2"/>
        <v>80</v>
      </c>
      <c r="L26" s="24">
        <f t="shared" si="3"/>
        <v>100</v>
      </c>
    </row>
    <row r="27" spans="1:12" ht="27" customHeight="1">
      <c r="A27" s="50"/>
      <c r="B27" s="2" t="str">
        <f>'①調査用紙（教職員）'!B27</f>
        <v>20 模擬試験が適切に計画・実施されている。</v>
      </c>
      <c r="C27" s="25">
        <f t="shared" si="1"/>
        <v>6.25</v>
      </c>
      <c r="D27" s="26">
        <f t="shared" si="1"/>
        <v>43.75</v>
      </c>
      <c r="E27" s="26">
        <f t="shared" si="1"/>
        <v>47.5</v>
      </c>
      <c r="F27" s="27">
        <f t="shared" si="1"/>
        <v>2.5</v>
      </c>
      <c r="G27" s="21">
        <v>5</v>
      </c>
      <c r="H27" s="22">
        <v>35</v>
      </c>
      <c r="I27" s="22">
        <v>38</v>
      </c>
      <c r="J27" s="23">
        <v>2</v>
      </c>
      <c r="K27" s="34">
        <f t="shared" si="2"/>
        <v>80</v>
      </c>
      <c r="L27" s="24">
        <f t="shared" si="3"/>
        <v>100</v>
      </c>
    </row>
    <row r="28" spans="1:12" ht="27" customHeight="1">
      <c r="A28" s="48" t="s">
        <v>12</v>
      </c>
      <c r="B28" s="2" t="str">
        <f>'①調査用紙（教職員）'!B28</f>
        <v>21 文化祭、体育大会等の行事が、生徒にとって魅力あるものとなるように工夫・改善を行っている。</v>
      </c>
      <c r="C28" s="25">
        <f t="shared" si="1"/>
        <v>10</v>
      </c>
      <c r="D28" s="26">
        <f t="shared" si="1"/>
        <v>40</v>
      </c>
      <c r="E28" s="26">
        <f t="shared" si="1"/>
        <v>46.25</v>
      </c>
      <c r="F28" s="27">
        <f t="shared" si="1"/>
        <v>3.75</v>
      </c>
      <c r="G28" s="21">
        <v>8</v>
      </c>
      <c r="H28" s="22">
        <v>32</v>
      </c>
      <c r="I28" s="22">
        <v>37</v>
      </c>
      <c r="J28" s="23">
        <v>3</v>
      </c>
      <c r="K28" s="34">
        <f t="shared" si="2"/>
        <v>80</v>
      </c>
      <c r="L28" s="24">
        <f t="shared" si="3"/>
        <v>100</v>
      </c>
    </row>
    <row r="29" spans="1:12" ht="27" customHeight="1">
      <c r="A29" s="49"/>
      <c r="B29" s="2" t="str">
        <f>'①調査用紙（教職員）'!B29</f>
        <v>22 生徒会活動は活発である。</v>
      </c>
      <c r="C29" s="25">
        <f t="shared" si="1"/>
        <v>11.25</v>
      </c>
      <c r="D29" s="26">
        <f t="shared" si="1"/>
        <v>38.75</v>
      </c>
      <c r="E29" s="26">
        <f t="shared" si="1"/>
        <v>42.5</v>
      </c>
      <c r="F29" s="27">
        <f t="shared" si="1"/>
        <v>7.5</v>
      </c>
      <c r="G29" s="21">
        <v>9</v>
      </c>
      <c r="H29" s="22">
        <v>31</v>
      </c>
      <c r="I29" s="22">
        <v>34</v>
      </c>
      <c r="J29" s="23">
        <v>6</v>
      </c>
      <c r="K29" s="34">
        <f t="shared" si="2"/>
        <v>80</v>
      </c>
      <c r="L29" s="24">
        <f t="shared" si="3"/>
        <v>100</v>
      </c>
    </row>
    <row r="30" spans="1:12" ht="27" customHeight="1">
      <c r="A30" s="49"/>
      <c r="B30" s="2" t="str">
        <f>'①調査用紙（教職員）'!B30</f>
        <v>23 部活動が盛んである。</v>
      </c>
      <c r="C30" s="25">
        <f t="shared" si="1"/>
        <v>6.25</v>
      </c>
      <c r="D30" s="26">
        <f t="shared" si="1"/>
        <v>43.75</v>
      </c>
      <c r="E30" s="26">
        <f t="shared" si="1"/>
        <v>47.5</v>
      </c>
      <c r="F30" s="27">
        <f t="shared" si="1"/>
        <v>2.5</v>
      </c>
      <c r="G30" s="21">
        <v>5</v>
      </c>
      <c r="H30" s="22">
        <v>35</v>
      </c>
      <c r="I30" s="22">
        <v>38</v>
      </c>
      <c r="J30" s="23">
        <v>2</v>
      </c>
      <c r="K30" s="34">
        <f t="shared" si="2"/>
        <v>80</v>
      </c>
      <c r="L30" s="24">
        <f t="shared" si="3"/>
        <v>100</v>
      </c>
    </row>
    <row r="31" spans="1:12" ht="27" customHeight="1">
      <c r="A31" s="49"/>
      <c r="B31" s="2" t="str">
        <f>'①調査用紙（教職員）'!B31</f>
        <v>24 部活動の練習時間（開始時刻・長さ）は適切である。</v>
      </c>
      <c r="C31" s="25">
        <f t="shared" si="1"/>
        <v>10</v>
      </c>
      <c r="D31" s="26">
        <f t="shared" si="1"/>
        <v>40</v>
      </c>
      <c r="E31" s="26">
        <f t="shared" si="1"/>
        <v>46.25</v>
      </c>
      <c r="F31" s="27">
        <f t="shared" si="1"/>
        <v>3.75</v>
      </c>
      <c r="G31" s="21">
        <v>8</v>
      </c>
      <c r="H31" s="22">
        <v>32</v>
      </c>
      <c r="I31" s="22">
        <v>37</v>
      </c>
      <c r="J31" s="23">
        <v>3</v>
      </c>
      <c r="K31" s="34">
        <f t="shared" si="2"/>
        <v>80</v>
      </c>
      <c r="L31" s="24">
        <f t="shared" si="3"/>
        <v>100</v>
      </c>
    </row>
    <row r="32" spans="1:12" ht="27" customHeight="1">
      <c r="A32" s="49"/>
      <c r="B32" s="2" t="str">
        <f>'①調査用紙（教職員）'!B32</f>
        <v>25 清掃活動やゴミの分別など、環境美化に取組んでいる。</v>
      </c>
      <c r="C32" s="25">
        <f t="shared" si="1"/>
        <v>11.25</v>
      </c>
      <c r="D32" s="26">
        <f t="shared" si="1"/>
        <v>38.75</v>
      </c>
      <c r="E32" s="26">
        <f t="shared" si="1"/>
        <v>42.5</v>
      </c>
      <c r="F32" s="27">
        <f t="shared" si="1"/>
        <v>7.5</v>
      </c>
      <c r="G32" s="21">
        <v>9</v>
      </c>
      <c r="H32" s="22">
        <v>31</v>
      </c>
      <c r="I32" s="22">
        <v>34</v>
      </c>
      <c r="J32" s="23">
        <v>6</v>
      </c>
      <c r="K32" s="34">
        <f t="shared" si="2"/>
        <v>80</v>
      </c>
      <c r="L32" s="24">
        <f t="shared" si="3"/>
        <v>100</v>
      </c>
    </row>
    <row r="33" spans="1:12" ht="24.75" customHeight="1">
      <c r="A33" s="51"/>
      <c r="B33" s="2" t="str">
        <f>'①調査用紙（教職員）'!B33</f>
        <v>26 本校はＰＴＡとよく連携している。</v>
      </c>
      <c r="C33" s="25">
        <f t="shared" si="1"/>
        <v>7.5</v>
      </c>
      <c r="D33" s="26">
        <f t="shared" si="1"/>
        <v>42.5</v>
      </c>
      <c r="E33" s="26">
        <f t="shared" si="1"/>
        <v>41.25</v>
      </c>
      <c r="F33" s="27">
        <f t="shared" si="1"/>
        <v>8.75</v>
      </c>
      <c r="G33" s="21">
        <v>6</v>
      </c>
      <c r="H33" s="22">
        <v>34</v>
      </c>
      <c r="I33" s="22">
        <v>33</v>
      </c>
      <c r="J33" s="23">
        <v>7</v>
      </c>
      <c r="K33" s="34">
        <f t="shared" si="2"/>
        <v>80</v>
      </c>
      <c r="L33" s="24">
        <f t="shared" si="3"/>
        <v>100</v>
      </c>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84" ht="9" customHeight="1"/>
  </sheetData>
  <sheetProtection/>
  <mergeCells count="10">
    <mergeCell ref="A24:A27"/>
    <mergeCell ref="A28:A33"/>
    <mergeCell ref="A3:F4"/>
    <mergeCell ref="C6:F6"/>
    <mergeCell ref="G6:K6"/>
    <mergeCell ref="A8:A12"/>
    <mergeCell ref="A13:A19"/>
    <mergeCell ref="A20:A23"/>
    <mergeCell ref="A6:A7"/>
    <mergeCell ref="B6:B7"/>
  </mergeCells>
  <printOptions/>
  <pageMargins left="1.0236220472440944" right="0.4724409448818898" top="0.4330708661417323" bottom="0.35433070866141736" header="0.4330708661417323" footer="0.1968503937007874"/>
  <pageSetup horizontalDpi="300" verticalDpi="300" orientation="portrait" paperSize="9" scale="95" r:id="rId2"/>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L33"/>
  <sheetViews>
    <sheetView view="pageBreakPreview" zoomScaleSheetLayoutView="100" zoomScalePageLayoutView="0" workbookViewId="0" topLeftCell="A1">
      <selection activeCell="E8" sqref="E8"/>
    </sheetView>
  </sheetViews>
  <sheetFormatPr defaultColWidth="9.00390625" defaultRowHeight="13.5"/>
  <cols>
    <col min="1" max="1" width="5.75390625" style="0" customWidth="1"/>
    <col min="2" max="2" width="49.625" style="0" customWidth="1"/>
    <col min="3" max="6" width="6.25390625" style="0" customWidth="1"/>
    <col min="7" max="11" width="6.75390625" style="0" customWidth="1"/>
    <col min="12" max="12" width="7.00390625" style="0" customWidth="1"/>
  </cols>
  <sheetData>
    <row r="1" ht="14.25">
      <c r="B1" s="13" t="s">
        <v>71</v>
      </c>
    </row>
    <row r="2" spans="2:4" ht="15" thickBot="1">
      <c r="B2" s="13"/>
      <c r="D2" t="s">
        <v>59</v>
      </c>
    </row>
    <row r="3" spans="1:6" ht="13.5" customHeight="1">
      <c r="A3" s="52" t="s">
        <v>26</v>
      </c>
      <c r="B3" s="53"/>
      <c r="C3" s="53"/>
      <c r="D3" s="53"/>
      <c r="E3" s="53"/>
      <c r="F3" s="54"/>
    </row>
    <row r="4" spans="1:6" ht="14.25" thickBot="1">
      <c r="A4" s="55"/>
      <c r="B4" s="56"/>
      <c r="C4" s="56"/>
      <c r="D4" s="56"/>
      <c r="E4" s="56"/>
      <c r="F4" s="57"/>
    </row>
    <row r="5" spans="2:6" ht="13.5">
      <c r="B5" s="15"/>
      <c r="C5" s="15"/>
      <c r="D5" s="15"/>
      <c r="E5" s="15"/>
      <c r="F5" s="15"/>
    </row>
    <row r="6" spans="1:11" ht="22.5" customHeight="1">
      <c r="A6" s="63" t="s">
        <v>7</v>
      </c>
      <c r="B6" s="65" t="s">
        <v>25</v>
      </c>
      <c r="C6" s="58" t="s">
        <v>19</v>
      </c>
      <c r="D6" s="59"/>
      <c r="E6" s="59"/>
      <c r="F6" s="59"/>
      <c r="G6" s="60" t="s">
        <v>56</v>
      </c>
      <c r="H6" s="61"/>
      <c r="I6" s="61"/>
      <c r="J6" s="61"/>
      <c r="K6" s="62"/>
    </row>
    <row r="7" spans="1:11" ht="19.5" customHeight="1">
      <c r="A7" s="64"/>
      <c r="B7" s="66"/>
      <c r="C7" s="28" t="s">
        <v>27</v>
      </c>
      <c r="D7" s="29" t="s">
        <v>28</v>
      </c>
      <c r="E7" s="29" t="s">
        <v>85</v>
      </c>
      <c r="F7" s="30" t="s">
        <v>29</v>
      </c>
      <c r="G7" s="28" t="s">
        <v>27</v>
      </c>
      <c r="H7" s="29" t="s">
        <v>28</v>
      </c>
      <c r="I7" s="29" t="s">
        <v>30</v>
      </c>
      <c r="J7" s="30" t="s">
        <v>29</v>
      </c>
      <c r="K7" s="1" t="s">
        <v>20</v>
      </c>
    </row>
    <row r="8" spans="1:12" ht="27" customHeight="1">
      <c r="A8" s="48" t="s">
        <v>8</v>
      </c>
      <c r="B8" s="2" t="str">
        <f>'①調査用紙（教職員）'!B8</f>
        <v>１　本校の教育目標・教育方針をよく理解して教育活動に当たっている。</v>
      </c>
      <c r="C8" s="25">
        <f>100*G8/$K8</f>
        <v>12.5</v>
      </c>
      <c r="D8" s="26">
        <f aca="true" t="shared" si="0" ref="D8:F23">100*H8/$K8</f>
        <v>37.5</v>
      </c>
      <c r="E8" s="26">
        <f t="shared" si="0"/>
        <v>43.75</v>
      </c>
      <c r="F8" s="27">
        <f t="shared" si="0"/>
        <v>6.25</v>
      </c>
      <c r="G8" s="21">
        <v>10</v>
      </c>
      <c r="H8" s="22">
        <v>30</v>
      </c>
      <c r="I8" s="22">
        <v>35</v>
      </c>
      <c r="J8" s="23">
        <v>5</v>
      </c>
      <c r="K8" s="34">
        <f>SUM(G8:J8)</f>
        <v>80</v>
      </c>
      <c r="L8" s="24">
        <f>SUM(C8:F8)</f>
        <v>100</v>
      </c>
    </row>
    <row r="9" spans="1:12" ht="27" customHeight="1">
      <c r="A9" s="49"/>
      <c r="B9" s="2" t="str">
        <f>'①調査用紙（教職員）'!B9</f>
        <v>２　本校は教育活動全般について、生徒や保護者の要望に応えている。</v>
      </c>
      <c r="C9" s="25">
        <f aca="true" t="shared" si="1" ref="C9:F33">100*G9/$K9</f>
        <v>15</v>
      </c>
      <c r="D9" s="26">
        <f t="shared" si="0"/>
        <v>35</v>
      </c>
      <c r="E9" s="26">
        <f t="shared" si="0"/>
        <v>47.5</v>
      </c>
      <c r="F9" s="27">
        <f t="shared" si="0"/>
        <v>2.5</v>
      </c>
      <c r="G9" s="21">
        <v>12</v>
      </c>
      <c r="H9" s="22">
        <v>28</v>
      </c>
      <c r="I9" s="22">
        <v>38</v>
      </c>
      <c r="J9" s="23">
        <v>2</v>
      </c>
      <c r="K9" s="34">
        <f aca="true" t="shared" si="2" ref="K9:K33">SUM(G9:J9)</f>
        <v>80</v>
      </c>
      <c r="L9" s="24">
        <f aca="true" t="shared" si="3" ref="L9:L33">SUM(C9:F9)</f>
        <v>100</v>
      </c>
    </row>
    <row r="10" spans="1:12" ht="27" customHeight="1">
      <c r="A10" s="49"/>
      <c r="B10" s="2" t="str">
        <f>'①調査用紙（教職員）'!B10</f>
        <v>３　教職員の相互理解が十分になされ、信頼関係に基づいて教育活動が行われている。</v>
      </c>
      <c r="C10" s="25">
        <f t="shared" si="1"/>
        <v>10</v>
      </c>
      <c r="D10" s="26">
        <f t="shared" si="0"/>
        <v>40</v>
      </c>
      <c r="E10" s="26">
        <f t="shared" si="0"/>
        <v>46.25</v>
      </c>
      <c r="F10" s="27">
        <f t="shared" si="0"/>
        <v>3.75</v>
      </c>
      <c r="G10" s="21">
        <v>8</v>
      </c>
      <c r="H10" s="22">
        <v>32</v>
      </c>
      <c r="I10" s="22">
        <v>37</v>
      </c>
      <c r="J10" s="23">
        <v>3</v>
      </c>
      <c r="K10" s="34">
        <f t="shared" si="2"/>
        <v>80</v>
      </c>
      <c r="L10" s="24">
        <f t="shared" si="3"/>
        <v>100</v>
      </c>
    </row>
    <row r="11" spans="1:12" ht="30.75" customHeight="1">
      <c r="A11" s="49"/>
      <c r="B11" s="2" t="str">
        <f>'①調査用紙（教職員）'!B11</f>
        <v>４　教職員の適性・能力に応じた校内人事や校務分掌の分担がなされ、意欲的に取り組んでいる。</v>
      </c>
      <c r="C11" s="25">
        <f t="shared" si="1"/>
        <v>11.25</v>
      </c>
      <c r="D11" s="26">
        <f t="shared" si="0"/>
        <v>38.75</v>
      </c>
      <c r="E11" s="26">
        <f t="shared" si="0"/>
        <v>42.5</v>
      </c>
      <c r="F11" s="27">
        <f t="shared" si="0"/>
        <v>7.5</v>
      </c>
      <c r="G11" s="21">
        <v>9</v>
      </c>
      <c r="H11" s="22">
        <v>31</v>
      </c>
      <c r="I11" s="22">
        <v>34</v>
      </c>
      <c r="J11" s="23">
        <v>6</v>
      </c>
      <c r="K11" s="34">
        <f t="shared" si="2"/>
        <v>80</v>
      </c>
      <c r="L11" s="24">
        <f t="shared" si="3"/>
        <v>100</v>
      </c>
    </row>
    <row r="12" spans="1:12" ht="30.75" customHeight="1">
      <c r="A12" s="50"/>
      <c r="B12" s="2" t="str">
        <f>'①調査用紙（教職員）'!B12</f>
        <v>５　教職員の仕事量の分担が平等になされ、意欲的に取り組んでいる。</v>
      </c>
      <c r="C12" s="25">
        <f t="shared" si="1"/>
        <v>6.25</v>
      </c>
      <c r="D12" s="26">
        <f t="shared" si="0"/>
        <v>43.75</v>
      </c>
      <c r="E12" s="26">
        <f t="shared" si="0"/>
        <v>47.5</v>
      </c>
      <c r="F12" s="27">
        <f t="shared" si="0"/>
        <v>2.5</v>
      </c>
      <c r="G12" s="21">
        <v>5</v>
      </c>
      <c r="H12" s="22">
        <v>35</v>
      </c>
      <c r="I12" s="22">
        <v>38</v>
      </c>
      <c r="J12" s="23">
        <v>2</v>
      </c>
      <c r="K12" s="34">
        <f t="shared" si="2"/>
        <v>80</v>
      </c>
      <c r="L12" s="24">
        <f t="shared" si="3"/>
        <v>100</v>
      </c>
    </row>
    <row r="13" spans="1:12" ht="27" customHeight="1">
      <c r="A13" s="48" t="s">
        <v>9</v>
      </c>
      <c r="B13" s="2" t="str">
        <f>'①調査用紙（教職員）'!B13</f>
        <v>６　45分７時間授業は効果的である。</v>
      </c>
      <c r="C13" s="25">
        <f t="shared" si="1"/>
        <v>10</v>
      </c>
      <c r="D13" s="26">
        <f t="shared" si="0"/>
        <v>40</v>
      </c>
      <c r="E13" s="26">
        <f t="shared" si="0"/>
        <v>46.25</v>
      </c>
      <c r="F13" s="27">
        <f t="shared" si="0"/>
        <v>3.75</v>
      </c>
      <c r="G13" s="21">
        <v>8</v>
      </c>
      <c r="H13" s="22">
        <v>32</v>
      </c>
      <c r="I13" s="22">
        <v>37</v>
      </c>
      <c r="J13" s="23">
        <v>3</v>
      </c>
      <c r="K13" s="34">
        <f t="shared" si="2"/>
        <v>80</v>
      </c>
      <c r="L13" s="24">
        <f t="shared" si="3"/>
        <v>100</v>
      </c>
    </row>
    <row r="14" spans="1:12" ht="27" customHeight="1">
      <c r="A14" s="49"/>
      <c r="B14" s="2" t="str">
        <f>'①調査用紙（教職員）'!B14</f>
        <v>７　文・理選択、科目選択の指導を適切に行っている。</v>
      </c>
      <c r="C14" s="25">
        <f t="shared" si="1"/>
        <v>11.25</v>
      </c>
      <c r="D14" s="26">
        <f t="shared" si="0"/>
        <v>38.75</v>
      </c>
      <c r="E14" s="26">
        <f t="shared" si="0"/>
        <v>42.5</v>
      </c>
      <c r="F14" s="27">
        <f t="shared" si="0"/>
        <v>7.5</v>
      </c>
      <c r="G14" s="21">
        <v>9</v>
      </c>
      <c r="H14" s="22">
        <v>31</v>
      </c>
      <c r="I14" s="22">
        <v>34</v>
      </c>
      <c r="J14" s="23">
        <v>6</v>
      </c>
      <c r="K14" s="34">
        <f t="shared" si="2"/>
        <v>80</v>
      </c>
      <c r="L14" s="24">
        <f t="shared" si="3"/>
        <v>100</v>
      </c>
    </row>
    <row r="15" spans="1:12" ht="27" customHeight="1">
      <c r="A15" s="49"/>
      <c r="B15" s="2" t="str">
        <f>'①調査用紙（教職員）'!B15</f>
        <v>８　本校は学力の向上を目指して積極的に取り組んでいる。</v>
      </c>
      <c r="C15" s="25">
        <f t="shared" si="1"/>
        <v>6.25</v>
      </c>
      <c r="D15" s="26">
        <f t="shared" si="0"/>
        <v>43.75</v>
      </c>
      <c r="E15" s="26">
        <f t="shared" si="0"/>
        <v>47.5</v>
      </c>
      <c r="F15" s="27">
        <f t="shared" si="0"/>
        <v>2.5</v>
      </c>
      <c r="G15" s="21">
        <v>5</v>
      </c>
      <c r="H15" s="22">
        <v>35</v>
      </c>
      <c r="I15" s="22">
        <v>38</v>
      </c>
      <c r="J15" s="23">
        <v>2</v>
      </c>
      <c r="K15" s="34">
        <f t="shared" si="2"/>
        <v>80</v>
      </c>
      <c r="L15" s="24">
        <f t="shared" si="3"/>
        <v>100</v>
      </c>
    </row>
    <row r="16" spans="1:12" ht="27" customHeight="1">
      <c r="A16" s="49"/>
      <c r="B16" s="2" t="str">
        <f>'①調査用紙（教職員）'!B16</f>
        <v>９　生徒に分かりやすい授業を展開している。</v>
      </c>
      <c r="C16" s="25">
        <f t="shared" si="1"/>
        <v>10</v>
      </c>
      <c r="D16" s="26">
        <f t="shared" si="0"/>
        <v>40</v>
      </c>
      <c r="E16" s="26">
        <f t="shared" si="0"/>
        <v>46.25</v>
      </c>
      <c r="F16" s="27">
        <f t="shared" si="0"/>
        <v>3.75</v>
      </c>
      <c r="G16" s="21">
        <v>8</v>
      </c>
      <c r="H16" s="22">
        <v>32</v>
      </c>
      <c r="I16" s="22">
        <v>37</v>
      </c>
      <c r="J16" s="23">
        <v>3</v>
      </c>
      <c r="K16" s="34">
        <f t="shared" si="2"/>
        <v>80</v>
      </c>
      <c r="L16" s="24">
        <f t="shared" si="3"/>
        <v>100</v>
      </c>
    </row>
    <row r="17" spans="1:12" ht="27" customHeight="1">
      <c r="A17" s="49"/>
      <c r="B17" s="2" t="str">
        <f>'①調査用紙（教職員）'!B17</f>
        <v>10 朝学は生徒の学力向上に役立っている。</v>
      </c>
      <c r="C17" s="25">
        <f t="shared" si="1"/>
        <v>11.25</v>
      </c>
      <c r="D17" s="26">
        <f t="shared" si="0"/>
        <v>38.75</v>
      </c>
      <c r="E17" s="26">
        <f t="shared" si="0"/>
        <v>42.5</v>
      </c>
      <c r="F17" s="27">
        <f t="shared" si="0"/>
        <v>7.5</v>
      </c>
      <c r="G17" s="21">
        <v>9</v>
      </c>
      <c r="H17" s="22">
        <v>31</v>
      </c>
      <c r="I17" s="22">
        <v>34</v>
      </c>
      <c r="J17" s="23">
        <v>6</v>
      </c>
      <c r="K17" s="34">
        <f t="shared" si="2"/>
        <v>80</v>
      </c>
      <c r="L17" s="24">
        <f t="shared" si="3"/>
        <v>100</v>
      </c>
    </row>
    <row r="18" spans="1:12" ht="27" customHeight="1">
      <c r="A18" s="49"/>
      <c r="B18" s="2" t="str">
        <f>'①調査用紙（教職員）'!B18</f>
        <v>11 補講・追試等は生徒の学力向上に役立っている。</v>
      </c>
      <c r="C18" s="25">
        <f t="shared" si="1"/>
        <v>6.25</v>
      </c>
      <c r="D18" s="26">
        <f t="shared" si="0"/>
        <v>43.75</v>
      </c>
      <c r="E18" s="26">
        <f t="shared" si="0"/>
        <v>47.5</v>
      </c>
      <c r="F18" s="27">
        <f t="shared" si="0"/>
        <v>2.5</v>
      </c>
      <c r="G18" s="21">
        <v>5</v>
      </c>
      <c r="H18" s="22">
        <v>35</v>
      </c>
      <c r="I18" s="22">
        <v>38</v>
      </c>
      <c r="J18" s="23">
        <v>2</v>
      </c>
      <c r="K18" s="34">
        <f t="shared" si="2"/>
        <v>80</v>
      </c>
      <c r="L18" s="24">
        <f t="shared" si="3"/>
        <v>100</v>
      </c>
    </row>
    <row r="19" spans="1:12" ht="27" customHeight="1">
      <c r="A19" s="49"/>
      <c r="B19" s="2" t="str">
        <f>'①調査用紙（教職員）'!B19</f>
        <v>12 少人数指導は成果が上がっている。</v>
      </c>
      <c r="C19" s="25">
        <f t="shared" si="1"/>
        <v>10</v>
      </c>
      <c r="D19" s="26">
        <f t="shared" si="0"/>
        <v>40</v>
      </c>
      <c r="E19" s="26">
        <f t="shared" si="0"/>
        <v>46.25</v>
      </c>
      <c r="F19" s="27">
        <f t="shared" si="0"/>
        <v>3.75</v>
      </c>
      <c r="G19" s="21">
        <v>8</v>
      </c>
      <c r="H19" s="22">
        <v>32</v>
      </c>
      <c r="I19" s="22">
        <v>37</v>
      </c>
      <c r="J19" s="23">
        <v>3</v>
      </c>
      <c r="K19" s="34">
        <f t="shared" si="2"/>
        <v>80</v>
      </c>
      <c r="L19" s="24">
        <f t="shared" si="3"/>
        <v>100</v>
      </c>
    </row>
    <row r="20" spans="1:12" ht="27" customHeight="1">
      <c r="A20" s="48" t="s">
        <v>10</v>
      </c>
      <c r="B20" s="2" t="str">
        <f>'①調査用紙（教職員）'!B20</f>
        <v>13 本校の校則やきまりは適切である。</v>
      </c>
      <c r="C20" s="25">
        <f t="shared" si="1"/>
        <v>11.25</v>
      </c>
      <c r="D20" s="26">
        <f t="shared" si="0"/>
        <v>38.75</v>
      </c>
      <c r="E20" s="26">
        <f t="shared" si="0"/>
        <v>42.5</v>
      </c>
      <c r="F20" s="27">
        <f t="shared" si="0"/>
        <v>7.5</v>
      </c>
      <c r="G20" s="21">
        <v>9</v>
      </c>
      <c r="H20" s="22">
        <v>31</v>
      </c>
      <c r="I20" s="22">
        <v>34</v>
      </c>
      <c r="J20" s="23">
        <v>6</v>
      </c>
      <c r="K20" s="34">
        <f t="shared" si="2"/>
        <v>80</v>
      </c>
      <c r="L20" s="24">
        <f t="shared" si="3"/>
        <v>100</v>
      </c>
    </row>
    <row r="21" spans="1:12" ht="27" customHeight="1">
      <c r="A21" s="49"/>
      <c r="B21" s="2" t="str">
        <f>'①調査用紙（教職員）'!B21</f>
        <v>14 本校生は校則やきまりを守っている。</v>
      </c>
      <c r="C21" s="25">
        <f t="shared" si="1"/>
        <v>6.25</v>
      </c>
      <c r="D21" s="26">
        <f t="shared" si="0"/>
        <v>43.75</v>
      </c>
      <c r="E21" s="26">
        <f t="shared" si="0"/>
        <v>47.5</v>
      </c>
      <c r="F21" s="27">
        <f t="shared" si="0"/>
        <v>2.5</v>
      </c>
      <c r="G21" s="21">
        <v>5</v>
      </c>
      <c r="H21" s="22">
        <v>35</v>
      </c>
      <c r="I21" s="22">
        <v>38</v>
      </c>
      <c r="J21" s="23">
        <v>2</v>
      </c>
      <c r="K21" s="34">
        <f t="shared" si="2"/>
        <v>80</v>
      </c>
      <c r="L21" s="24">
        <f t="shared" si="3"/>
        <v>100</v>
      </c>
    </row>
    <row r="22" spans="1:12" ht="27" customHeight="1">
      <c r="A22" s="49"/>
      <c r="B22" s="2" t="str">
        <f>'①調査用紙（教職員）'!B22</f>
        <v>15 教育相談体制が整備されている。</v>
      </c>
      <c r="C22" s="25">
        <f t="shared" si="1"/>
        <v>10</v>
      </c>
      <c r="D22" s="26">
        <f t="shared" si="0"/>
        <v>40</v>
      </c>
      <c r="E22" s="26">
        <f t="shared" si="0"/>
        <v>46.25</v>
      </c>
      <c r="F22" s="27">
        <f t="shared" si="0"/>
        <v>3.75</v>
      </c>
      <c r="G22" s="21">
        <v>8</v>
      </c>
      <c r="H22" s="22">
        <v>32</v>
      </c>
      <c r="I22" s="22">
        <v>37</v>
      </c>
      <c r="J22" s="23">
        <v>3</v>
      </c>
      <c r="K22" s="34">
        <f t="shared" si="2"/>
        <v>80</v>
      </c>
      <c r="L22" s="24">
        <f t="shared" si="3"/>
        <v>100</v>
      </c>
    </row>
    <row r="23" spans="1:12" ht="27" customHeight="1">
      <c r="A23" s="50"/>
      <c r="B23" s="2" t="str">
        <f>'①調査用紙（教職員）'!B23</f>
        <v>16 人権の大切さを学ばせ、それが日常生活に生かせるように努めている。</v>
      </c>
      <c r="C23" s="25">
        <f t="shared" si="1"/>
        <v>11.25</v>
      </c>
      <c r="D23" s="26">
        <f t="shared" si="0"/>
        <v>38.75</v>
      </c>
      <c r="E23" s="26">
        <f t="shared" si="0"/>
        <v>42.5</v>
      </c>
      <c r="F23" s="27">
        <f t="shared" si="0"/>
        <v>7.5</v>
      </c>
      <c r="G23" s="21">
        <v>9</v>
      </c>
      <c r="H23" s="22">
        <v>31</v>
      </c>
      <c r="I23" s="22">
        <v>34</v>
      </c>
      <c r="J23" s="23">
        <v>6</v>
      </c>
      <c r="K23" s="34">
        <f t="shared" si="2"/>
        <v>80</v>
      </c>
      <c r="L23" s="24">
        <f t="shared" si="3"/>
        <v>100</v>
      </c>
    </row>
    <row r="24" spans="1:12" ht="27" customHeight="1">
      <c r="A24" s="48" t="s">
        <v>11</v>
      </c>
      <c r="B24" s="2" t="str">
        <f>'①調査用紙（教職員）'!B24</f>
        <v>17 入学時から生徒一人ひとりに応じたきめ細かい継続的な進路指導を行っている。</v>
      </c>
      <c r="C24" s="25">
        <f t="shared" si="1"/>
        <v>6.25</v>
      </c>
      <c r="D24" s="26">
        <f t="shared" si="1"/>
        <v>43.75</v>
      </c>
      <c r="E24" s="26">
        <f t="shared" si="1"/>
        <v>47.5</v>
      </c>
      <c r="F24" s="27">
        <f t="shared" si="1"/>
        <v>2.5</v>
      </c>
      <c r="G24" s="21">
        <v>5</v>
      </c>
      <c r="H24" s="22">
        <v>35</v>
      </c>
      <c r="I24" s="22">
        <v>38</v>
      </c>
      <c r="J24" s="23">
        <v>2</v>
      </c>
      <c r="K24" s="34">
        <f t="shared" si="2"/>
        <v>80</v>
      </c>
      <c r="L24" s="24">
        <f t="shared" si="3"/>
        <v>100</v>
      </c>
    </row>
    <row r="25" spans="1:12" ht="27" customHeight="1">
      <c r="A25" s="49"/>
      <c r="B25" s="2" t="str">
        <f>'①調査用紙（教職員）'!B25</f>
        <v>18 進路に関する情報収集や提供に積極的である。</v>
      </c>
      <c r="C25" s="25">
        <f t="shared" si="1"/>
        <v>10</v>
      </c>
      <c r="D25" s="26">
        <f t="shared" si="1"/>
        <v>40</v>
      </c>
      <c r="E25" s="26">
        <f t="shared" si="1"/>
        <v>46.25</v>
      </c>
      <c r="F25" s="27">
        <f t="shared" si="1"/>
        <v>3.75</v>
      </c>
      <c r="G25" s="21">
        <v>8</v>
      </c>
      <c r="H25" s="22">
        <v>32</v>
      </c>
      <c r="I25" s="22">
        <v>37</v>
      </c>
      <c r="J25" s="23">
        <v>3</v>
      </c>
      <c r="K25" s="34">
        <f t="shared" si="2"/>
        <v>80</v>
      </c>
      <c r="L25" s="24">
        <f t="shared" si="3"/>
        <v>100</v>
      </c>
    </row>
    <row r="26" spans="1:12" ht="27" customHeight="1">
      <c r="A26" s="49"/>
      <c r="B26" s="2" t="str">
        <f>'①調査用紙（教職員）'!B26</f>
        <v>19 課外授業が適切に計画・実施されている。</v>
      </c>
      <c r="C26" s="25">
        <f t="shared" si="1"/>
        <v>11.25</v>
      </c>
      <c r="D26" s="26">
        <f t="shared" si="1"/>
        <v>38.75</v>
      </c>
      <c r="E26" s="26">
        <f t="shared" si="1"/>
        <v>42.5</v>
      </c>
      <c r="F26" s="27">
        <f t="shared" si="1"/>
        <v>7.5</v>
      </c>
      <c r="G26" s="21">
        <v>9</v>
      </c>
      <c r="H26" s="22">
        <v>31</v>
      </c>
      <c r="I26" s="22">
        <v>34</v>
      </c>
      <c r="J26" s="23">
        <v>6</v>
      </c>
      <c r="K26" s="34">
        <f t="shared" si="2"/>
        <v>80</v>
      </c>
      <c r="L26" s="24">
        <f t="shared" si="3"/>
        <v>100</v>
      </c>
    </row>
    <row r="27" spans="1:12" ht="27" customHeight="1">
      <c r="A27" s="50"/>
      <c r="B27" s="2" t="str">
        <f>'①調査用紙（教職員）'!B27</f>
        <v>20 模擬試験が適切に計画・実施されている。</v>
      </c>
      <c r="C27" s="25">
        <f t="shared" si="1"/>
        <v>6.25</v>
      </c>
      <c r="D27" s="26">
        <f t="shared" si="1"/>
        <v>43.75</v>
      </c>
      <c r="E27" s="26">
        <f t="shared" si="1"/>
        <v>47.5</v>
      </c>
      <c r="F27" s="27">
        <f t="shared" si="1"/>
        <v>2.5</v>
      </c>
      <c r="G27" s="21">
        <v>5</v>
      </c>
      <c r="H27" s="22">
        <v>35</v>
      </c>
      <c r="I27" s="22">
        <v>38</v>
      </c>
      <c r="J27" s="23">
        <v>2</v>
      </c>
      <c r="K27" s="34">
        <f t="shared" si="2"/>
        <v>80</v>
      </c>
      <c r="L27" s="24">
        <f t="shared" si="3"/>
        <v>100</v>
      </c>
    </row>
    <row r="28" spans="1:12" ht="27" customHeight="1">
      <c r="A28" s="48" t="s">
        <v>12</v>
      </c>
      <c r="B28" s="2" t="str">
        <f>'①調査用紙（教職員）'!B28</f>
        <v>21 文化祭、体育大会等の行事が、生徒にとって魅力あるものとなるように工夫・改善を行っている。</v>
      </c>
      <c r="C28" s="25">
        <f t="shared" si="1"/>
        <v>10</v>
      </c>
      <c r="D28" s="26">
        <f t="shared" si="1"/>
        <v>40</v>
      </c>
      <c r="E28" s="26">
        <f t="shared" si="1"/>
        <v>46.25</v>
      </c>
      <c r="F28" s="27">
        <f t="shared" si="1"/>
        <v>3.75</v>
      </c>
      <c r="G28" s="21">
        <v>8</v>
      </c>
      <c r="H28" s="22">
        <v>32</v>
      </c>
      <c r="I28" s="22">
        <v>37</v>
      </c>
      <c r="J28" s="23">
        <v>3</v>
      </c>
      <c r="K28" s="34">
        <f t="shared" si="2"/>
        <v>80</v>
      </c>
      <c r="L28" s="24">
        <f t="shared" si="3"/>
        <v>100</v>
      </c>
    </row>
    <row r="29" spans="1:12" ht="27" customHeight="1">
      <c r="A29" s="49"/>
      <c r="B29" s="2" t="str">
        <f>'①調査用紙（教職員）'!B29</f>
        <v>22 生徒会活動は活発である。</v>
      </c>
      <c r="C29" s="25">
        <f t="shared" si="1"/>
        <v>11.25</v>
      </c>
      <c r="D29" s="26">
        <f t="shared" si="1"/>
        <v>38.75</v>
      </c>
      <c r="E29" s="26">
        <f t="shared" si="1"/>
        <v>42.5</v>
      </c>
      <c r="F29" s="27">
        <f t="shared" si="1"/>
        <v>7.5</v>
      </c>
      <c r="G29" s="21">
        <v>9</v>
      </c>
      <c r="H29" s="22">
        <v>31</v>
      </c>
      <c r="I29" s="22">
        <v>34</v>
      </c>
      <c r="J29" s="23">
        <v>6</v>
      </c>
      <c r="K29" s="34">
        <f t="shared" si="2"/>
        <v>80</v>
      </c>
      <c r="L29" s="24">
        <f t="shared" si="3"/>
        <v>100</v>
      </c>
    </row>
    <row r="30" spans="1:12" ht="27" customHeight="1">
      <c r="A30" s="49"/>
      <c r="B30" s="2" t="str">
        <f>'①調査用紙（教職員）'!B30</f>
        <v>23 部活動が盛んである。</v>
      </c>
      <c r="C30" s="25">
        <f t="shared" si="1"/>
        <v>6.25</v>
      </c>
      <c r="D30" s="26">
        <f t="shared" si="1"/>
        <v>43.75</v>
      </c>
      <c r="E30" s="26">
        <f t="shared" si="1"/>
        <v>47.5</v>
      </c>
      <c r="F30" s="27">
        <f t="shared" si="1"/>
        <v>2.5</v>
      </c>
      <c r="G30" s="21">
        <v>5</v>
      </c>
      <c r="H30" s="22">
        <v>35</v>
      </c>
      <c r="I30" s="22">
        <v>38</v>
      </c>
      <c r="J30" s="23">
        <v>2</v>
      </c>
      <c r="K30" s="34">
        <f t="shared" si="2"/>
        <v>80</v>
      </c>
      <c r="L30" s="24">
        <f t="shared" si="3"/>
        <v>100</v>
      </c>
    </row>
    <row r="31" spans="1:12" ht="27" customHeight="1">
      <c r="A31" s="49"/>
      <c r="B31" s="2" t="str">
        <f>'①調査用紙（教職員）'!B31</f>
        <v>24 部活動の練習時間（開始時刻・長さ）は適切である。</v>
      </c>
      <c r="C31" s="25">
        <f t="shared" si="1"/>
        <v>10</v>
      </c>
      <c r="D31" s="26">
        <f t="shared" si="1"/>
        <v>40</v>
      </c>
      <c r="E31" s="26">
        <f t="shared" si="1"/>
        <v>46.25</v>
      </c>
      <c r="F31" s="27">
        <f t="shared" si="1"/>
        <v>3.75</v>
      </c>
      <c r="G31" s="21">
        <v>8</v>
      </c>
      <c r="H31" s="22">
        <v>32</v>
      </c>
      <c r="I31" s="22">
        <v>37</v>
      </c>
      <c r="J31" s="23">
        <v>3</v>
      </c>
      <c r="K31" s="34">
        <f t="shared" si="2"/>
        <v>80</v>
      </c>
      <c r="L31" s="24">
        <f t="shared" si="3"/>
        <v>100</v>
      </c>
    </row>
    <row r="32" spans="1:12" ht="27" customHeight="1">
      <c r="A32" s="49"/>
      <c r="B32" s="2" t="str">
        <f>'①調査用紙（教職員）'!B32</f>
        <v>25 清掃活動やゴミの分別など、環境美化に取組んでいる。</v>
      </c>
      <c r="C32" s="25">
        <f t="shared" si="1"/>
        <v>11.25</v>
      </c>
      <c r="D32" s="26">
        <f t="shared" si="1"/>
        <v>38.75</v>
      </c>
      <c r="E32" s="26">
        <f t="shared" si="1"/>
        <v>42.5</v>
      </c>
      <c r="F32" s="27">
        <f t="shared" si="1"/>
        <v>7.5</v>
      </c>
      <c r="G32" s="21">
        <v>9</v>
      </c>
      <c r="H32" s="22">
        <v>31</v>
      </c>
      <c r="I32" s="22">
        <v>34</v>
      </c>
      <c r="J32" s="23">
        <v>6</v>
      </c>
      <c r="K32" s="34">
        <f t="shared" si="2"/>
        <v>80</v>
      </c>
      <c r="L32" s="24">
        <f t="shared" si="3"/>
        <v>100</v>
      </c>
    </row>
    <row r="33" spans="1:12" ht="24.75" customHeight="1">
      <c r="A33" s="51"/>
      <c r="B33" s="2" t="str">
        <f>'①調査用紙（教職員）'!B33</f>
        <v>26 本校はＰＴＡとよく連携している。</v>
      </c>
      <c r="C33" s="25">
        <f t="shared" si="1"/>
        <v>7.5</v>
      </c>
      <c r="D33" s="26">
        <f t="shared" si="1"/>
        <v>42.5</v>
      </c>
      <c r="E33" s="26">
        <f t="shared" si="1"/>
        <v>41.25</v>
      </c>
      <c r="F33" s="27">
        <f t="shared" si="1"/>
        <v>8.75</v>
      </c>
      <c r="G33" s="21">
        <v>6</v>
      </c>
      <c r="H33" s="22">
        <v>34</v>
      </c>
      <c r="I33" s="22">
        <v>33</v>
      </c>
      <c r="J33" s="23">
        <v>7</v>
      </c>
      <c r="K33" s="34">
        <f t="shared" si="2"/>
        <v>80</v>
      </c>
      <c r="L33" s="24">
        <f t="shared" si="3"/>
        <v>100</v>
      </c>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84" ht="31.5" customHeight="1"/>
  </sheetData>
  <sheetProtection/>
  <mergeCells count="10">
    <mergeCell ref="A24:A27"/>
    <mergeCell ref="A28:A33"/>
    <mergeCell ref="A3:F4"/>
    <mergeCell ref="C6:F6"/>
    <mergeCell ref="G6:K6"/>
    <mergeCell ref="A8:A12"/>
    <mergeCell ref="A13:A19"/>
    <mergeCell ref="A20:A23"/>
    <mergeCell ref="A6:A7"/>
    <mergeCell ref="B6:B7"/>
  </mergeCells>
  <printOptions/>
  <pageMargins left="1.0236220472440944" right="0.4724409448818898" top="0.4330708661417323" bottom="0.35433070866141736" header="0.4330708661417323" footer="0.1968503937007874"/>
  <pageSetup horizontalDpi="300" verticalDpi="300" orientation="portrait" paperSize="9" scale="94" r:id="rId2"/>
  <rowBreaks count="1" manualBreakCount="1">
    <brk id="34" max="255" man="1"/>
  </rowBreaks>
  <drawing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L33"/>
  <sheetViews>
    <sheetView view="pageBreakPreview" zoomScaleSheetLayoutView="100" zoomScalePageLayoutView="0" workbookViewId="0" topLeftCell="A1">
      <selection activeCell="E8" sqref="E8"/>
    </sheetView>
  </sheetViews>
  <sheetFormatPr defaultColWidth="9.00390625" defaultRowHeight="13.5"/>
  <cols>
    <col min="1" max="1" width="5.75390625" style="0" customWidth="1"/>
    <col min="2" max="2" width="49.625" style="0" customWidth="1"/>
    <col min="3" max="6" width="6.25390625" style="0" customWidth="1"/>
    <col min="7" max="11" width="6.75390625" style="0" customWidth="1"/>
    <col min="12" max="12" width="7.00390625" style="0" customWidth="1"/>
  </cols>
  <sheetData>
    <row r="1" ht="14.25">
      <c r="B1" s="13" t="s">
        <v>83</v>
      </c>
    </row>
    <row r="2" spans="2:4" ht="15" thickBot="1">
      <c r="B2" s="13"/>
      <c r="D2" t="s">
        <v>59</v>
      </c>
    </row>
    <row r="3" spans="1:6" ht="13.5" customHeight="1">
      <c r="A3" s="52" t="s">
        <v>26</v>
      </c>
      <c r="B3" s="53"/>
      <c r="C3" s="53"/>
      <c r="D3" s="53"/>
      <c r="E3" s="53"/>
      <c r="F3" s="54"/>
    </row>
    <row r="4" spans="1:6" ht="14.25" thickBot="1">
      <c r="A4" s="55"/>
      <c r="B4" s="56"/>
      <c r="C4" s="56"/>
      <c r="D4" s="56"/>
      <c r="E4" s="56"/>
      <c r="F4" s="57"/>
    </row>
    <row r="5" spans="2:6" ht="13.5">
      <c r="B5" s="15"/>
      <c r="C5" s="15"/>
      <c r="D5" s="15"/>
      <c r="E5" s="15"/>
      <c r="F5" s="15"/>
    </row>
    <row r="6" spans="1:11" ht="22.5" customHeight="1">
      <c r="A6" s="63" t="s">
        <v>7</v>
      </c>
      <c r="B6" s="65" t="s">
        <v>25</v>
      </c>
      <c r="C6" s="58" t="s">
        <v>19</v>
      </c>
      <c r="D6" s="59"/>
      <c r="E6" s="59"/>
      <c r="F6" s="59"/>
      <c r="G6" s="60" t="s">
        <v>56</v>
      </c>
      <c r="H6" s="61"/>
      <c r="I6" s="61"/>
      <c r="J6" s="61"/>
      <c r="K6" s="62"/>
    </row>
    <row r="7" spans="1:11" ht="19.5" customHeight="1">
      <c r="A7" s="64"/>
      <c r="B7" s="66"/>
      <c r="C7" s="28" t="s">
        <v>27</v>
      </c>
      <c r="D7" s="29" t="s">
        <v>28</v>
      </c>
      <c r="E7" s="29" t="s">
        <v>85</v>
      </c>
      <c r="F7" s="30" t="s">
        <v>29</v>
      </c>
      <c r="G7" s="28" t="s">
        <v>27</v>
      </c>
      <c r="H7" s="29" t="s">
        <v>28</v>
      </c>
      <c r="I7" s="29" t="s">
        <v>30</v>
      </c>
      <c r="J7" s="41" t="s">
        <v>29</v>
      </c>
      <c r="K7" s="1" t="s">
        <v>20</v>
      </c>
    </row>
    <row r="8" spans="1:12" ht="27" customHeight="1">
      <c r="A8" s="48" t="s">
        <v>8</v>
      </c>
      <c r="B8" s="2" t="str">
        <f>'①調査用紙（教職員）'!B8</f>
        <v>１　本校の教育目標・教育方針をよく理解して教育活動に当たっている。</v>
      </c>
      <c r="C8" s="25">
        <f>100*G8/$K8</f>
        <v>12.5</v>
      </c>
      <c r="D8" s="26">
        <f aca="true" t="shared" si="0" ref="D8:F23">100*H8/$K8</f>
        <v>37.5</v>
      </c>
      <c r="E8" s="26">
        <f t="shared" si="0"/>
        <v>43.75</v>
      </c>
      <c r="F8" s="27">
        <f t="shared" si="0"/>
        <v>6.25</v>
      </c>
      <c r="G8" s="21">
        <v>10</v>
      </c>
      <c r="H8" s="22">
        <v>30</v>
      </c>
      <c r="I8" s="22">
        <v>35</v>
      </c>
      <c r="J8" s="23">
        <v>5</v>
      </c>
      <c r="K8" s="34">
        <f>SUM(G8:J8)</f>
        <v>80</v>
      </c>
      <c r="L8" s="24">
        <f>SUM(C8:F8)</f>
        <v>100</v>
      </c>
    </row>
    <row r="9" spans="1:12" ht="27" customHeight="1">
      <c r="A9" s="49"/>
      <c r="B9" s="2" t="str">
        <f>'①調査用紙（教職員）'!B9</f>
        <v>２　本校は教育活動全般について、生徒や保護者の要望に応えている。</v>
      </c>
      <c r="C9" s="25">
        <f aca="true" t="shared" si="1" ref="C9:F33">100*G9/$K9</f>
        <v>6.25</v>
      </c>
      <c r="D9" s="26">
        <f t="shared" si="0"/>
        <v>43.75</v>
      </c>
      <c r="E9" s="26">
        <f t="shared" si="0"/>
        <v>47.5</v>
      </c>
      <c r="F9" s="27">
        <f t="shared" si="0"/>
        <v>2.5</v>
      </c>
      <c r="G9" s="21">
        <v>5</v>
      </c>
      <c r="H9" s="22">
        <v>35</v>
      </c>
      <c r="I9" s="22">
        <v>38</v>
      </c>
      <c r="J9" s="23">
        <v>2</v>
      </c>
      <c r="K9" s="34">
        <f aca="true" t="shared" si="2" ref="K9:K33">SUM(G9:J9)</f>
        <v>80</v>
      </c>
      <c r="L9" s="24">
        <f aca="true" t="shared" si="3" ref="L9:L33">SUM(C9:F9)</f>
        <v>100</v>
      </c>
    </row>
    <row r="10" spans="1:12" ht="27" customHeight="1">
      <c r="A10" s="49"/>
      <c r="B10" s="2" t="str">
        <f>'①調査用紙（教職員）'!B10</f>
        <v>３　教職員の相互理解が十分になされ、信頼関係に基づいて教育活動が行われている。</v>
      </c>
      <c r="C10" s="25">
        <f t="shared" si="1"/>
        <v>10</v>
      </c>
      <c r="D10" s="26">
        <f t="shared" si="0"/>
        <v>40</v>
      </c>
      <c r="E10" s="26">
        <f t="shared" si="0"/>
        <v>46.25</v>
      </c>
      <c r="F10" s="27">
        <f t="shared" si="0"/>
        <v>3.75</v>
      </c>
      <c r="G10" s="21">
        <v>8</v>
      </c>
      <c r="H10" s="22">
        <v>32</v>
      </c>
      <c r="I10" s="22">
        <v>37</v>
      </c>
      <c r="J10" s="23">
        <v>3</v>
      </c>
      <c r="K10" s="34">
        <f t="shared" si="2"/>
        <v>80</v>
      </c>
      <c r="L10" s="24">
        <f t="shared" si="3"/>
        <v>100</v>
      </c>
    </row>
    <row r="11" spans="1:12" ht="30.75" customHeight="1">
      <c r="A11" s="49"/>
      <c r="B11" s="2" t="str">
        <f>'①調査用紙（教職員）'!B11</f>
        <v>４　教職員の適性・能力に応じた校内人事や校務分掌の分担がなされ、意欲的に取り組んでいる。</v>
      </c>
      <c r="C11" s="25">
        <f t="shared" si="1"/>
        <v>11.25</v>
      </c>
      <c r="D11" s="26">
        <f t="shared" si="0"/>
        <v>38.75</v>
      </c>
      <c r="E11" s="26">
        <f t="shared" si="0"/>
        <v>42.5</v>
      </c>
      <c r="F11" s="27">
        <f t="shared" si="0"/>
        <v>7.5</v>
      </c>
      <c r="G11" s="21">
        <v>9</v>
      </c>
      <c r="H11" s="22">
        <v>31</v>
      </c>
      <c r="I11" s="22">
        <v>34</v>
      </c>
      <c r="J11" s="23">
        <v>6</v>
      </c>
      <c r="K11" s="34">
        <f t="shared" si="2"/>
        <v>80</v>
      </c>
      <c r="L11" s="24">
        <f t="shared" si="3"/>
        <v>100</v>
      </c>
    </row>
    <row r="12" spans="1:12" ht="30.75" customHeight="1">
      <c r="A12" s="50"/>
      <c r="B12" s="2" t="str">
        <f>'①調査用紙（教職員）'!B12</f>
        <v>５　教職員の仕事量の分担が平等になされ、意欲的に取り組んでいる。</v>
      </c>
      <c r="C12" s="25">
        <f t="shared" si="1"/>
        <v>6.25</v>
      </c>
      <c r="D12" s="26">
        <f t="shared" si="0"/>
        <v>43.75</v>
      </c>
      <c r="E12" s="26">
        <f t="shared" si="0"/>
        <v>47.5</v>
      </c>
      <c r="F12" s="27">
        <f t="shared" si="0"/>
        <v>2.5</v>
      </c>
      <c r="G12" s="21">
        <v>5</v>
      </c>
      <c r="H12" s="22">
        <v>35</v>
      </c>
      <c r="I12" s="22">
        <v>38</v>
      </c>
      <c r="J12" s="23">
        <v>2</v>
      </c>
      <c r="K12" s="34">
        <f t="shared" si="2"/>
        <v>80</v>
      </c>
      <c r="L12" s="24">
        <f t="shared" si="3"/>
        <v>100</v>
      </c>
    </row>
    <row r="13" spans="1:12" ht="27" customHeight="1">
      <c r="A13" s="48" t="s">
        <v>9</v>
      </c>
      <c r="B13" s="2" t="str">
        <f>'①調査用紙（教職員）'!B13</f>
        <v>６　45分７時間授業は効果的である。</v>
      </c>
      <c r="C13" s="25">
        <f t="shared" si="1"/>
        <v>10</v>
      </c>
      <c r="D13" s="26">
        <f t="shared" si="0"/>
        <v>40</v>
      </c>
      <c r="E13" s="26">
        <f t="shared" si="0"/>
        <v>46.25</v>
      </c>
      <c r="F13" s="27">
        <f t="shared" si="0"/>
        <v>3.75</v>
      </c>
      <c r="G13" s="21">
        <v>8</v>
      </c>
      <c r="H13" s="22">
        <v>32</v>
      </c>
      <c r="I13" s="22">
        <v>37</v>
      </c>
      <c r="J13" s="23">
        <v>3</v>
      </c>
      <c r="K13" s="34">
        <f t="shared" si="2"/>
        <v>80</v>
      </c>
      <c r="L13" s="24">
        <f t="shared" si="3"/>
        <v>100</v>
      </c>
    </row>
    <row r="14" spans="1:12" ht="27" customHeight="1">
      <c r="A14" s="49"/>
      <c r="B14" s="2" t="str">
        <f>'①調査用紙（教職員）'!B14</f>
        <v>７　文・理選択、科目選択の指導を適切に行っている。</v>
      </c>
      <c r="C14" s="25">
        <f t="shared" si="1"/>
        <v>11.25</v>
      </c>
      <c r="D14" s="26">
        <f t="shared" si="0"/>
        <v>38.75</v>
      </c>
      <c r="E14" s="26">
        <f t="shared" si="0"/>
        <v>42.5</v>
      </c>
      <c r="F14" s="27">
        <f t="shared" si="0"/>
        <v>7.5</v>
      </c>
      <c r="G14" s="21">
        <v>9</v>
      </c>
      <c r="H14" s="22">
        <v>31</v>
      </c>
      <c r="I14" s="22">
        <v>34</v>
      </c>
      <c r="J14" s="23">
        <v>6</v>
      </c>
      <c r="K14" s="34">
        <f t="shared" si="2"/>
        <v>80</v>
      </c>
      <c r="L14" s="24">
        <f t="shared" si="3"/>
        <v>100</v>
      </c>
    </row>
    <row r="15" spans="1:12" ht="27" customHeight="1">
      <c r="A15" s="49"/>
      <c r="B15" s="2" t="str">
        <f>'①調査用紙（教職員）'!B15</f>
        <v>８　本校は学力の向上を目指して積極的に取り組んでいる。</v>
      </c>
      <c r="C15" s="25">
        <f t="shared" si="1"/>
        <v>6.25</v>
      </c>
      <c r="D15" s="26">
        <f t="shared" si="0"/>
        <v>43.75</v>
      </c>
      <c r="E15" s="26">
        <f t="shared" si="0"/>
        <v>47.5</v>
      </c>
      <c r="F15" s="27">
        <f t="shared" si="0"/>
        <v>2.5</v>
      </c>
      <c r="G15" s="21">
        <v>5</v>
      </c>
      <c r="H15" s="22">
        <v>35</v>
      </c>
      <c r="I15" s="22">
        <v>38</v>
      </c>
      <c r="J15" s="23">
        <v>2</v>
      </c>
      <c r="K15" s="34">
        <f t="shared" si="2"/>
        <v>80</v>
      </c>
      <c r="L15" s="24">
        <f t="shared" si="3"/>
        <v>100</v>
      </c>
    </row>
    <row r="16" spans="1:12" ht="27" customHeight="1">
      <c r="A16" s="49"/>
      <c r="B16" s="2" t="str">
        <f>'①調査用紙（教職員）'!B16</f>
        <v>９　生徒に分かりやすい授業を展開している。</v>
      </c>
      <c r="C16" s="25">
        <f t="shared" si="1"/>
        <v>10</v>
      </c>
      <c r="D16" s="26">
        <f t="shared" si="0"/>
        <v>40</v>
      </c>
      <c r="E16" s="26">
        <f t="shared" si="0"/>
        <v>46.25</v>
      </c>
      <c r="F16" s="27">
        <f t="shared" si="0"/>
        <v>3.75</v>
      </c>
      <c r="G16" s="21">
        <v>8</v>
      </c>
      <c r="H16" s="22">
        <v>32</v>
      </c>
      <c r="I16" s="22">
        <v>37</v>
      </c>
      <c r="J16" s="23">
        <v>3</v>
      </c>
      <c r="K16" s="34">
        <f t="shared" si="2"/>
        <v>80</v>
      </c>
      <c r="L16" s="24">
        <f t="shared" si="3"/>
        <v>100</v>
      </c>
    </row>
    <row r="17" spans="1:12" ht="27" customHeight="1">
      <c r="A17" s="49"/>
      <c r="B17" s="2" t="str">
        <f>'①調査用紙（教職員）'!B17</f>
        <v>10 朝学は生徒の学力向上に役立っている。</v>
      </c>
      <c r="C17" s="25">
        <f t="shared" si="1"/>
        <v>11.25</v>
      </c>
      <c r="D17" s="26">
        <f t="shared" si="0"/>
        <v>38.75</v>
      </c>
      <c r="E17" s="26">
        <f t="shared" si="0"/>
        <v>42.5</v>
      </c>
      <c r="F17" s="27">
        <f t="shared" si="0"/>
        <v>7.5</v>
      </c>
      <c r="G17" s="21">
        <v>9</v>
      </c>
      <c r="H17" s="22">
        <v>31</v>
      </c>
      <c r="I17" s="22">
        <v>34</v>
      </c>
      <c r="J17" s="23">
        <v>6</v>
      </c>
      <c r="K17" s="34">
        <f t="shared" si="2"/>
        <v>80</v>
      </c>
      <c r="L17" s="24">
        <f t="shared" si="3"/>
        <v>100</v>
      </c>
    </row>
    <row r="18" spans="1:12" ht="27" customHeight="1">
      <c r="A18" s="49"/>
      <c r="B18" s="2" t="str">
        <f>'①調査用紙（教職員）'!B18</f>
        <v>11 補講・追試等は生徒の学力向上に役立っている。</v>
      </c>
      <c r="C18" s="25">
        <f t="shared" si="1"/>
        <v>6.25</v>
      </c>
      <c r="D18" s="26">
        <f t="shared" si="0"/>
        <v>43.75</v>
      </c>
      <c r="E18" s="26">
        <f t="shared" si="0"/>
        <v>47.5</v>
      </c>
      <c r="F18" s="27">
        <f t="shared" si="0"/>
        <v>2.5</v>
      </c>
      <c r="G18" s="21">
        <v>5</v>
      </c>
      <c r="H18" s="22">
        <v>35</v>
      </c>
      <c r="I18" s="22">
        <v>38</v>
      </c>
      <c r="J18" s="23">
        <v>2</v>
      </c>
      <c r="K18" s="34">
        <f t="shared" si="2"/>
        <v>80</v>
      </c>
      <c r="L18" s="24">
        <f t="shared" si="3"/>
        <v>100</v>
      </c>
    </row>
    <row r="19" spans="1:12" ht="27" customHeight="1">
      <c r="A19" s="49"/>
      <c r="B19" s="2" t="str">
        <f>'①調査用紙（教職員）'!B19</f>
        <v>12 少人数指導は成果が上がっている。</v>
      </c>
      <c r="C19" s="25">
        <f t="shared" si="1"/>
        <v>10</v>
      </c>
      <c r="D19" s="26">
        <f t="shared" si="0"/>
        <v>40</v>
      </c>
      <c r="E19" s="26">
        <f t="shared" si="0"/>
        <v>46.25</v>
      </c>
      <c r="F19" s="27">
        <f t="shared" si="0"/>
        <v>3.75</v>
      </c>
      <c r="G19" s="21">
        <v>8</v>
      </c>
      <c r="H19" s="22">
        <v>32</v>
      </c>
      <c r="I19" s="22">
        <v>37</v>
      </c>
      <c r="J19" s="23">
        <v>3</v>
      </c>
      <c r="K19" s="34">
        <f t="shared" si="2"/>
        <v>80</v>
      </c>
      <c r="L19" s="24">
        <f t="shared" si="3"/>
        <v>100</v>
      </c>
    </row>
    <row r="20" spans="1:12" ht="27" customHeight="1">
      <c r="A20" s="48" t="s">
        <v>10</v>
      </c>
      <c r="B20" s="2" t="str">
        <f>'①調査用紙（教職員）'!B20</f>
        <v>13 本校の校則やきまりは適切である。</v>
      </c>
      <c r="C20" s="25">
        <f t="shared" si="1"/>
        <v>11.25</v>
      </c>
      <c r="D20" s="26">
        <f t="shared" si="0"/>
        <v>38.75</v>
      </c>
      <c r="E20" s="26">
        <f t="shared" si="0"/>
        <v>42.5</v>
      </c>
      <c r="F20" s="27">
        <f t="shared" si="0"/>
        <v>7.5</v>
      </c>
      <c r="G20" s="21">
        <v>9</v>
      </c>
      <c r="H20" s="22">
        <v>31</v>
      </c>
      <c r="I20" s="22">
        <v>34</v>
      </c>
      <c r="J20" s="23">
        <v>6</v>
      </c>
      <c r="K20" s="34">
        <f t="shared" si="2"/>
        <v>80</v>
      </c>
      <c r="L20" s="24">
        <f t="shared" si="3"/>
        <v>100</v>
      </c>
    </row>
    <row r="21" spans="1:12" ht="27" customHeight="1">
      <c r="A21" s="49"/>
      <c r="B21" s="2" t="str">
        <f>'①調査用紙（教職員）'!B21</f>
        <v>14 本校生は校則やきまりを守っている。</v>
      </c>
      <c r="C21" s="25">
        <f t="shared" si="1"/>
        <v>6.25</v>
      </c>
      <c r="D21" s="26">
        <f t="shared" si="0"/>
        <v>43.75</v>
      </c>
      <c r="E21" s="26">
        <f t="shared" si="0"/>
        <v>47.5</v>
      </c>
      <c r="F21" s="27">
        <f t="shared" si="0"/>
        <v>2.5</v>
      </c>
      <c r="G21" s="21">
        <v>5</v>
      </c>
      <c r="H21" s="22">
        <v>35</v>
      </c>
      <c r="I21" s="22">
        <v>38</v>
      </c>
      <c r="J21" s="23">
        <v>2</v>
      </c>
      <c r="K21" s="34">
        <f t="shared" si="2"/>
        <v>80</v>
      </c>
      <c r="L21" s="24">
        <f t="shared" si="3"/>
        <v>100</v>
      </c>
    </row>
    <row r="22" spans="1:12" ht="27" customHeight="1">
      <c r="A22" s="49"/>
      <c r="B22" s="2" t="str">
        <f>'①調査用紙（教職員）'!B22</f>
        <v>15 教育相談体制が整備されている。</v>
      </c>
      <c r="C22" s="25">
        <f t="shared" si="1"/>
        <v>10</v>
      </c>
      <c r="D22" s="26">
        <f t="shared" si="0"/>
        <v>40</v>
      </c>
      <c r="E22" s="26">
        <f t="shared" si="0"/>
        <v>46.25</v>
      </c>
      <c r="F22" s="27">
        <f t="shared" si="0"/>
        <v>3.75</v>
      </c>
      <c r="G22" s="21">
        <v>8</v>
      </c>
      <c r="H22" s="22">
        <v>32</v>
      </c>
      <c r="I22" s="22">
        <v>37</v>
      </c>
      <c r="J22" s="23">
        <v>3</v>
      </c>
      <c r="K22" s="34">
        <f t="shared" si="2"/>
        <v>80</v>
      </c>
      <c r="L22" s="24">
        <f t="shared" si="3"/>
        <v>100</v>
      </c>
    </row>
    <row r="23" spans="1:12" ht="27" customHeight="1">
      <c r="A23" s="50"/>
      <c r="B23" s="2" t="str">
        <f>'①調査用紙（教職員）'!B23</f>
        <v>16 人権の大切さを学ばせ、それが日常生活に生かせるように努めている。</v>
      </c>
      <c r="C23" s="25">
        <f t="shared" si="1"/>
        <v>11.25</v>
      </c>
      <c r="D23" s="26">
        <f t="shared" si="0"/>
        <v>38.75</v>
      </c>
      <c r="E23" s="26">
        <f t="shared" si="0"/>
        <v>42.5</v>
      </c>
      <c r="F23" s="27">
        <f t="shared" si="0"/>
        <v>7.5</v>
      </c>
      <c r="G23" s="21">
        <v>9</v>
      </c>
      <c r="H23" s="22">
        <v>31</v>
      </c>
      <c r="I23" s="22">
        <v>34</v>
      </c>
      <c r="J23" s="23">
        <v>6</v>
      </c>
      <c r="K23" s="34">
        <f t="shared" si="2"/>
        <v>80</v>
      </c>
      <c r="L23" s="24">
        <f t="shared" si="3"/>
        <v>100</v>
      </c>
    </row>
    <row r="24" spans="1:12" ht="27" customHeight="1">
      <c r="A24" s="48" t="s">
        <v>11</v>
      </c>
      <c r="B24" s="2" t="str">
        <f>'①調査用紙（教職員）'!B24</f>
        <v>17 入学時から生徒一人ひとりに応じたきめ細かい継続的な進路指導を行っている。</v>
      </c>
      <c r="C24" s="25">
        <f t="shared" si="1"/>
        <v>6.25</v>
      </c>
      <c r="D24" s="26">
        <f t="shared" si="1"/>
        <v>43.75</v>
      </c>
      <c r="E24" s="26">
        <f t="shared" si="1"/>
        <v>47.5</v>
      </c>
      <c r="F24" s="27">
        <f t="shared" si="1"/>
        <v>2.5</v>
      </c>
      <c r="G24" s="21">
        <v>5</v>
      </c>
      <c r="H24" s="22">
        <v>35</v>
      </c>
      <c r="I24" s="22">
        <v>38</v>
      </c>
      <c r="J24" s="23">
        <v>2</v>
      </c>
      <c r="K24" s="34">
        <f t="shared" si="2"/>
        <v>80</v>
      </c>
      <c r="L24" s="24">
        <f t="shared" si="3"/>
        <v>100</v>
      </c>
    </row>
    <row r="25" spans="1:12" ht="27" customHeight="1">
      <c r="A25" s="49"/>
      <c r="B25" s="2" t="str">
        <f>'①調査用紙（教職員）'!B25</f>
        <v>18 進路に関する情報収集や提供に積極的である。</v>
      </c>
      <c r="C25" s="25">
        <f t="shared" si="1"/>
        <v>10</v>
      </c>
      <c r="D25" s="26">
        <f t="shared" si="1"/>
        <v>40</v>
      </c>
      <c r="E25" s="26">
        <f t="shared" si="1"/>
        <v>46.25</v>
      </c>
      <c r="F25" s="27">
        <f t="shared" si="1"/>
        <v>3.75</v>
      </c>
      <c r="G25" s="21">
        <v>8</v>
      </c>
      <c r="H25" s="22">
        <v>32</v>
      </c>
      <c r="I25" s="22">
        <v>37</v>
      </c>
      <c r="J25" s="23">
        <v>3</v>
      </c>
      <c r="K25" s="34">
        <f t="shared" si="2"/>
        <v>80</v>
      </c>
      <c r="L25" s="24">
        <f t="shared" si="3"/>
        <v>100</v>
      </c>
    </row>
    <row r="26" spans="1:12" ht="27" customHeight="1">
      <c r="A26" s="49"/>
      <c r="B26" s="2" t="str">
        <f>'①調査用紙（教職員）'!B26</f>
        <v>19 課外授業が適切に計画・実施されている。</v>
      </c>
      <c r="C26" s="25">
        <f t="shared" si="1"/>
        <v>11.25</v>
      </c>
      <c r="D26" s="26">
        <f t="shared" si="1"/>
        <v>38.75</v>
      </c>
      <c r="E26" s="26">
        <f t="shared" si="1"/>
        <v>42.5</v>
      </c>
      <c r="F26" s="27">
        <f t="shared" si="1"/>
        <v>7.5</v>
      </c>
      <c r="G26" s="21">
        <v>9</v>
      </c>
      <c r="H26" s="22">
        <v>31</v>
      </c>
      <c r="I26" s="22">
        <v>34</v>
      </c>
      <c r="J26" s="23">
        <v>6</v>
      </c>
      <c r="K26" s="34">
        <f t="shared" si="2"/>
        <v>80</v>
      </c>
      <c r="L26" s="24">
        <f t="shared" si="3"/>
        <v>100</v>
      </c>
    </row>
    <row r="27" spans="1:12" ht="27" customHeight="1">
      <c r="A27" s="50"/>
      <c r="B27" s="2" t="str">
        <f>'①調査用紙（教職員）'!B27</f>
        <v>20 模擬試験が適切に計画・実施されている。</v>
      </c>
      <c r="C27" s="25">
        <f t="shared" si="1"/>
        <v>6.25</v>
      </c>
      <c r="D27" s="26">
        <f t="shared" si="1"/>
        <v>43.75</v>
      </c>
      <c r="E27" s="26">
        <f t="shared" si="1"/>
        <v>47.5</v>
      </c>
      <c r="F27" s="27">
        <f t="shared" si="1"/>
        <v>2.5</v>
      </c>
      <c r="G27" s="21">
        <v>5</v>
      </c>
      <c r="H27" s="22">
        <v>35</v>
      </c>
      <c r="I27" s="22">
        <v>38</v>
      </c>
      <c r="J27" s="23">
        <v>2</v>
      </c>
      <c r="K27" s="34">
        <f t="shared" si="2"/>
        <v>80</v>
      </c>
      <c r="L27" s="24">
        <f t="shared" si="3"/>
        <v>100</v>
      </c>
    </row>
    <row r="28" spans="1:12" ht="27" customHeight="1">
      <c r="A28" s="48" t="s">
        <v>12</v>
      </c>
      <c r="B28" s="2" t="str">
        <f>'①調査用紙（教職員）'!B28</f>
        <v>21 文化祭、体育大会等の行事が、生徒にとって魅力あるものとなるように工夫・改善を行っている。</v>
      </c>
      <c r="C28" s="25">
        <f t="shared" si="1"/>
        <v>10</v>
      </c>
      <c r="D28" s="26">
        <f t="shared" si="1"/>
        <v>40</v>
      </c>
      <c r="E28" s="26">
        <f t="shared" si="1"/>
        <v>46.25</v>
      </c>
      <c r="F28" s="27">
        <f t="shared" si="1"/>
        <v>3.75</v>
      </c>
      <c r="G28" s="21">
        <v>8</v>
      </c>
      <c r="H28" s="22">
        <v>32</v>
      </c>
      <c r="I28" s="22">
        <v>37</v>
      </c>
      <c r="J28" s="23">
        <v>3</v>
      </c>
      <c r="K28" s="34">
        <f t="shared" si="2"/>
        <v>80</v>
      </c>
      <c r="L28" s="24">
        <f t="shared" si="3"/>
        <v>100</v>
      </c>
    </row>
    <row r="29" spans="1:12" ht="27" customHeight="1">
      <c r="A29" s="49"/>
      <c r="B29" s="2" t="str">
        <f>'①調査用紙（教職員）'!B29</f>
        <v>22 生徒会活動は活発である。</v>
      </c>
      <c r="C29" s="25">
        <f t="shared" si="1"/>
        <v>11.25</v>
      </c>
      <c r="D29" s="26">
        <f t="shared" si="1"/>
        <v>38.75</v>
      </c>
      <c r="E29" s="26">
        <f t="shared" si="1"/>
        <v>42.5</v>
      </c>
      <c r="F29" s="27">
        <f t="shared" si="1"/>
        <v>7.5</v>
      </c>
      <c r="G29" s="21">
        <v>9</v>
      </c>
      <c r="H29" s="22">
        <v>31</v>
      </c>
      <c r="I29" s="22">
        <v>34</v>
      </c>
      <c r="J29" s="23">
        <v>6</v>
      </c>
      <c r="K29" s="34">
        <f t="shared" si="2"/>
        <v>80</v>
      </c>
      <c r="L29" s="24">
        <f t="shared" si="3"/>
        <v>100</v>
      </c>
    </row>
    <row r="30" spans="1:12" ht="27" customHeight="1">
      <c r="A30" s="49"/>
      <c r="B30" s="2" t="str">
        <f>'①調査用紙（教職員）'!B30</f>
        <v>23 部活動が盛んである。</v>
      </c>
      <c r="C30" s="25">
        <f t="shared" si="1"/>
        <v>6.25</v>
      </c>
      <c r="D30" s="26">
        <f t="shared" si="1"/>
        <v>43.75</v>
      </c>
      <c r="E30" s="26">
        <f t="shared" si="1"/>
        <v>47.5</v>
      </c>
      <c r="F30" s="27">
        <f t="shared" si="1"/>
        <v>2.5</v>
      </c>
      <c r="G30" s="21">
        <v>5</v>
      </c>
      <c r="H30" s="22">
        <v>35</v>
      </c>
      <c r="I30" s="22">
        <v>38</v>
      </c>
      <c r="J30" s="23">
        <v>2</v>
      </c>
      <c r="K30" s="34">
        <f t="shared" si="2"/>
        <v>80</v>
      </c>
      <c r="L30" s="24">
        <f t="shared" si="3"/>
        <v>100</v>
      </c>
    </row>
    <row r="31" spans="1:12" ht="27" customHeight="1">
      <c r="A31" s="49"/>
      <c r="B31" s="2" t="str">
        <f>'①調査用紙（教職員）'!B31</f>
        <v>24 部活動の練習時間（開始時刻・長さ）は適切である。</v>
      </c>
      <c r="C31" s="25">
        <f t="shared" si="1"/>
        <v>10</v>
      </c>
      <c r="D31" s="26">
        <f t="shared" si="1"/>
        <v>40</v>
      </c>
      <c r="E31" s="26">
        <f t="shared" si="1"/>
        <v>46.25</v>
      </c>
      <c r="F31" s="27">
        <f t="shared" si="1"/>
        <v>3.75</v>
      </c>
      <c r="G31" s="21">
        <v>8</v>
      </c>
      <c r="H31" s="22">
        <v>32</v>
      </c>
      <c r="I31" s="22">
        <v>37</v>
      </c>
      <c r="J31" s="23">
        <v>3</v>
      </c>
      <c r="K31" s="34">
        <f t="shared" si="2"/>
        <v>80</v>
      </c>
      <c r="L31" s="24">
        <f t="shared" si="3"/>
        <v>100</v>
      </c>
    </row>
    <row r="32" spans="1:12" ht="27" customHeight="1">
      <c r="A32" s="49"/>
      <c r="B32" s="2" t="str">
        <f>'①調査用紙（教職員）'!B32</f>
        <v>25 清掃活動やゴミの分別など、環境美化に取組んでいる。</v>
      </c>
      <c r="C32" s="25">
        <f t="shared" si="1"/>
        <v>11.25</v>
      </c>
      <c r="D32" s="26">
        <f t="shared" si="1"/>
        <v>38.75</v>
      </c>
      <c r="E32" s="26">
        <f t="shared" si="1"/>
        <v>42.5</v>
      </c>
      <c r="F32" s="27">
        <f t="shared" si="1"/>
        <v>7.5</v>
      </c>
      <c r="G32" s="21">
        <v>9</v>
      </c>
      <c r="H32" s="22">
        <v>31</v>
      </c>
      <c r="I32" s="22">
        <v>34</v>
      </c>
      <c r="J32" s="23">
        <v>6</v>
      </c>
      <c r="K32" s="34">
        <f t="shared" si="2"/>
        <v>80</v>
      </c>
      <c r="L32" s="24">
        <f t="shared" si="3"/>
        <v>100</v>
      </c>
    </row>
    <row r="33" spans="1:12" ht="24.75" customHeight="1">
      <c r="A33" s="51"/>
      <c r="B33" s="2" t="str">
        <f>'①調査用紙（教職員）'!B33</f>
        <v>26 本校はＰＴＡとよく連携している。</v>
      </c>
      <c r="C33" s="25">
        <f t="shared" si="1"/>
        <v>7.5</v>
      </c>
      <c r="D33" s="26">
        <f t="shared" si="1"/>
        <v>42.5</v>
      </c>
      <c r="E33" s="26">
        <f t="shared" si="1"/>
        <v>41.25</v>
      </c>
      <c r="F33" s="27">
        <f t="shared" si="1"/>
        <v>8.75</v>
      </c>
      <c r="G33" s="21">
        <v>6</v>
      </c>
      <c r="H33" s="22">
        <v>34</v>
      </c>
      <c r="I33" s="22">
        <v>33</v>
      </c>
      <c r="J33" s="23">
        <v>7</v>
      </c>
      <c r="K33" s="34">
        <f t="shared" si="2"/>
        <v>80</v>
      </c>
      <c r="L33" s="24">
        <f t="shared" si="3"/>
        <v>100</v>
      </c>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85" ht="27.75" customHeight="1"/>
  </sheetData>
  <sheetProtection/>
  <mergeCells count="10">
    <mergeCell ref="A24:A27"/>
    <mergeCell ref="A28:A33"/>
    <mergeCell ref="A3:F4"/>
    <mergeCell ref="C6:F6"/>
    <mergeCell ref="G6:K6"/>
    <mergeCell ref="A8:A12"/>
    <mergeCell ref="A13:A19"/>
    <mergeCell ref="A20:A23"/>
    <mergeCell ref="A6:A7"/>
    <mergeCell ref="B6:B7"/>
  </mergeCells>
  <printOptions/>
  <pageMargins left="1.0236220472440944" right="0.4724409448818898" top="0.4330708661417323" bottom="0.35433070866141736" header="0.4330708661417323" footer="0.1968503937007874"/>
  <pageSetup horizontalDpi="300" verticalDpi="300" orientation="portrait" paperSize="9" scale="94"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M346"/>
  <sheetViews>
    <sheetView tabSelected="1" view="pageBreakPreview" zoomScale="70" zoomScaleSheetLayoutView="70" workbookViewId="0" topLeftCell="A1">
      <selection activeCell="F8" sqref="F8"/>
    </sheetView>
  </sheetViews>
  <sheetFormatPr defaultColWidth="9.00390625" defaultRowHeight="13.5"/>
  <cols>
    <col min="1" max="1" width="5.75390625" style="0" customWidth="1"/>
    <col min="2" max="2" width="49.625" style="0" customWidth="1"/>
    <col min="3" max="3" width="8.625" style="0" customWidth="1"/>
    <col min="4" max="7" width="6.25390625" style="0" customWidth="1"/>
    <col min="8" max="12" width="6.75390625" style="0" customWidth="1"/>
    <col min="13" max="13" width="7.00390625" style="0" customWidth="1"/>
  </cols>
  <sheetData>
    <row r="1" spans="2:3" ht="17.25">
      <c r="B1" s="43" t="s">
        <v>84</v>
      </c>
      <c r="C1" s="13"/>
    </row>
    <row r="2" spans="2:5" ht="15" thickBot="1">
      <c r="B2" s="13"/>
      <c r="C2" s="13"/>
      <c r="E2" t="s">
        <v>59</v>
      </c>
    </row>
    <row r="3" spans="1:7" ht="13.5" customHeight="1">
      <c r="A3" s="52" t="s">
        <v>26</v>
      </c>
      <c r="B3" s="53"/>
      <c r="C3" s="53"/>
      <c r="D3" s="53"/>
      <c r="E3" s="53"/>
      <c r="F3" s="53"/>
      <c r="G3" s="54"/>
    </row>
    <row r="4" spans="1:7" ht="14.25" thickBot="1">
      <c r="A4" s="55"/>
      <c r="B4" s="56"/>
      <c r="C4" s="56"/>
      <c r="D4" s="56"/>
      <c r="E4" s="56"/>
      <c r="F4" s="56"/>
      <c r="G4" s="57"/>
    </row>
    <row r="5" spans="2:7" ht="13.5">
      <c r="B5" s="15"/>
      <c r="C5" s="15"/>
      <c r="D5" s="15"/>
      <c r="E5" s="15"/>
      <c r="F5" s="15"/>
      <c r="G5" s="15"/>
    </row>
    <row r="6" spans="1:12" ht="22.5" customHeight="1">
      <c r="A6" s="63" t="s">
        <v>57</v>
      </c>
      <c r="B6" s="65" t="s">
        <v>25</v>
      </c>
      <c r="C6" s="31"/>
      <c r="D6" s="58" t="s">
        <v>19</v>
      </c>
      <c r="E6" s="59"/>
      <c r="F6" s="59"/>
      <c r="G6" s="59"/>
      <c r="H6" s="60" t="s">
        <v>56</v>
      </c>
      <c r="I6" s="61"/>
      <c r="J6" s="61"/>
      <c r="K6" s="61"/>
      <c r="L6" s="62"/>
    </row>
    <row r="7" spans="1:12" ht="19.5" customHeight="1">
      <c r="A7" s="64"/>
      <c r="B7" s="66"/>
      <c r="C7" s="44" t="s">
        <v>58</v>
      </c>
      <c r="D7" s="40" t="s">
        <v>27</v>
      </c>
      <c r="E7" s="29" t="s">
        <v>28</v>
      </c>
      <c r="F7" s="29" t="s">
        <v>85</v>
      </c>
      <c r="G7" s="30" t="s">
        <v>29</v>
      </c>
      <c r="H7" s="40" t="s">
        <v>27</v>
      </c>
      <c r="I7" s="29" t="s">
        <v>28</v>
      </c>
      <c r="J7" s="29" t="s">
        <v>30</v>
      </c>
      <c r="K7" s="30" t="s">
        <v>29</v>
      </c>
      <c r="L7" s="1" t="s">
        <v>20</v>
      </c>
    </row>
    <row r="8" spans="1:13" ht="27" customHeight="1">
      <c r="A8" s="48" t="s">
        <v>8</v>
      </c>
      <c r="B8" s="68" t="str">
        <f>'①調査用紙（教職員）'!B8</f>
        <v>１　本校の教育目標・教育方針をよく理解して教育活動に当たっている。</v>
      </c>
      <c r="C8" s="35" t="s">
        <v>62</v>
      </c>
      <c r="D8" s="37">
        <f aca="true" t="shared" si="0" ref="D8:G10">100*H8/$L8</f>
        <v>12.5</v>
      </c>
      <c r="E8" s="38">
        <f t="shared" si="0"/>
        <v>37.5</v>
      </c>
      <c r="F8" s="38">
        <f t="shared" si="0"/>
        <v>43.75</v>
      </c>
      <c r="G8" s="39">
        <f t="shared" si="0"/>
        <v>6.25</v>
      </c>
      <c r="H8" s="33">
        <f>'④今年度アンケート結果（教職員）'!G$8</f>
        <v>10</v>
      </c>
      <c r="I8" s="22">
        <f>'④今年度アンケート結果（教職員）'!H$8</f>
        <v>30</v>
      </c>
      <c r="J8" s="22">
        <f>'④今年度アンケート結果（教職員）'!I$8</f>
        <v>35</v>
      </c>
      <c r="K8" s="23">
        <f>'④今年度アンケート結果（教職員）'!J$8</f>
        <v>5</v>
      </c>
      <c r="L8" s="34">
        <f>SUM(H8:K8)</f>
        <v>80</v>
      </c>
      <c r="M8" s="24">
        <f>SUM(D8:G8)</f>
        <v>100</v>
      </c>
    </row>
    <row r="9" spans="1:13" ht="27" customHeight="1">
      <c r="A9" s="49"/>
      <c r="B9" s="69"/>
      <c r="C9" s="35" t="s">
        <v>63</v>
      </c>
      <c r="D9" s="37">
        <f t="shared" si="0"/>
        <v>12.5</v>
      </c>
      <c r="E9" s="38">
        <f t="shared" si="0"/>
        <v>37.5</v>
      </c>
      <c r="F9" s="38">
        <f t="shared" si="0"/>
        <v>43.75</v>
      </c>
      <c r="G9" s="39">
        <f t="shared" si="0"/>
        <v>6.25</v>
      </c>
      <c r="H9" s="33">
        <f>'③昨年度アンケート結果（教職員）'!G$8</f>
        <v>10</v>
      </c>
      <c r="I9" s="22">
        <f>'③昨年度アンケート結果（教職員）'!H$8</f>
        <v>30</v>
      </c>
      <c r="J9" s="22">
        <f>'③昨年度アンケート結果（教職員）'!I$8</f>
        <v>35</v>
      </c>
      <c r="K9" s="23">
        <f>'③昨年度アンケート結果（教職員）'!J$8</f>
        <v>5</v>
      </c>
      <c r="L9" s="34">
        <f>SUM(H9:K9)</f>
        <v>80</v>
      </c>
      <c r="M9" s="24">
        <f>SUM(D9:G9)</f>
        <v>100</v>
      </c>
    </row>
    <row r="10" spans="1:13" ht="27" customHeight="1">
      <c r="A10" s="49"/>
      <c r="B10" s="70"/>
      <c r="C10" s="35" t="s">
        <v>64</v>
      </c>
      <c r="D10" s="37">
        <f t="shared" si="0"/>
        <v>3.75</v>
      </c>
      <c r="E10" s="38">
        <f t="shared" si="0"/>
        <v>37.5</v>
      </c>
      <c r="F10" s="38">
        <f t="shared" si="0"/>
        <v>43.75</v>
      </c>
      <c r="G10" s="39">
        <f t="shared" si="0"/>
        <v>15</v>
      </c>
      <c r="H10" s="33">
        <f>'②一昨年度ｱﾝｹｰﾄ結果（教職員）'!G$8</f>
        <v>3</v>
      </c>
      <c r="I10" s="22">
        <f>'②一昨年度ｱﾝｹｰﾄ結果（教職員）'!H$8</f>
        <v>30</v>
      </c>
      <c r="J10" s="22">
        <f>'②一昨年度ｱﾝｹｰﾄ結果（教職員）'!I$8</f>
        <v>35</v>
      </c>
      <c r="K10" s="23">
        <f>'②一昨年度ｱﾝｹｰﾄ結果（教職員）'!J$8</f>
        <v>12</v>
      </c>
      <c r="L10" s="34">
        <f>SUM(H10:K10)</f>
        <v>80</v>
      </c>
      <c r="M10" s="24">
        <f>SUM(D10:G10)</f>
        <v>100</v>
      </c>
    </row>
    <row r="11" spans="1:13" ht="27" customHeight="1">
      <c r="A11" s="49"/>
      <c r="B11" s="68" t="str">
        <f>'①調査用紙（教職員）'!B9</f>
        <v>２　本校は教育活動全般について、生徒や保護者の要望に応えている。</v>
      </c>
      <c r="C11" s="35" t="s">
        <v>62</v>
      </c>
      <c r="D11" s="37">
        <f aca="true" t="shared" si="1" ref="D11:G13">100*H11/$L11</f>
        <v>6.25</v>
      </c>
      <c r="E11" s="38">
        <f t="shared" si="1"/>
        <v>43.75</v>
      </c>
      <c r="F11" s="38">
        <f t="shared" si="1"/>
        <v>47.5</v>
      </c>
      <c r="G11" s="39">
        <f t="shared" si="1"/>
        <v>2.5</v>
      </c>
      <c r="H11" s="33">
        <f>'④今年度アンケート結果（教職員）'!G$9</f>
        <v>5</v>
      </c>
      <c r="I11" s="22">
        <f>'④今年度アンケート結果（教職員）'!H$9</f>
        <v>35</v>
      </c>
      <c r="J11" s="22">
        <f>'④今年度アンケート結果（教職員）'!I$9</f>
        <v>38</v>
      </c>
      <c r="K11" s="23">
        <f>'④今年度アンケート結果（教職員）'!J$9</f>
        <v>2</v>
      </c>
      <c r="L11" s="34">
        <f aca="true" t="shared" si="2" ref="L11:L83">SUM(H11:K11)</f>
        <v>80</v>
      </c>
      <c r="M11" s="24">
        <f aca="true" t="shared" si="3" ref="M11:M83">SUM(D11:G11)</f>
        <v>100</v>
      </c>
    </row>
    <row r="12" spans="1:13" ht="27" customHeight="1">
      <c r="A12" s="49"/>
      <c r="B12" s="69"/>
      <c r="C12" s="35" t="s">
        <v>63</v>
      </c>
      <c r="D12" s="37">
        <f t="shared" si="1"/>
        <v>15</v>
      </c>
      <c r="E12" s="38">
        <f t="shared" si="1"/>
        <v>35</v>
      </c>
      <c r="F12" s="38">
        <f t="shared" si="1"/>
        <v>47.5</v>
      </c>
      <c r="G12" s="39">
        <f t="shared" si="1"/>
        <v>2.5</v>
      </c>
      <c r="H12" s="33">
        <f>'③昨年度アンケート結果（教職員）'!G$9</f>
        <v>12</v>
      </c>
      <c r="I12" s="22">
        <f>'③昨年度アンケート結果（教職員）'!H$9</f>
        <v>28</v>
      </c>
      <c r="J12" s="22">
        <f>'③昨年度アンケート結果（教職員）'!I$9</f>
        <v>38</v>
      </c>
      <c r="K12" s="23">
        <f>'③昨年度アンケート結果（教職員）'!J$9</f>
        <v>2</v>
      </c>
      <c r="L12" s="34">
        <f t="shared" si="2"/>
        <v>80</v>
      </c>
      <c r="M12" s="24">
        <f t="shared" si="3"/>
        <v>100</v>
      </c>
    </row>
    <row r="13" spans="1:13" ht="27" customHeight="1">
      <c r="A13" s="49"/>
      <c r="B13" s="70"/>
      <c r="C13" s="35" t="s">
        <v>64</v>
      </c>
      <c r="D13" s="37">
        <f t="shared" si="1"/>
        <v>6.25</v>
      </c>
      <c r="E13" s="38">
        <f t="shared" si="1"/>
        <v>43.75</v>
      </c>
      <c r="F13" s="38">
        <f t="shared" si="1"/>
        <v>47.5</v>
      </c>
      <c r="G13" s="39">
        <f t="shared" si="1"/>
        <v>2.5</v>
      </c>
      <c r="H13" s="33">
        <f>'②一昨年度ｱﾝｹｰﾄ結果（教職員）'!G$9</f>
        <v>5</v>
      </c>
      <c r="I13" s="22">
        <f>'②一昨年度ｱﾝｹｰﾄ結果（教職員）'!H$9</f>
        <v>35</v>
      </c>
      <c r="J13" s="22">
        <f>'②一昨年度ｱﾝｹｰﾄ結果（教職員）'!I$9</f>
        <v>38</v>
      </c>
      <c r="K13" s="23">
        <f>'②一昨年度ｱﾝｹｰﾄ結果（教職員）'!J$9</f>
        <v>2</v>
      </c>
      <c r="L13" s="34">
        <f t="shared" si="2"/>
        <v>80</v>
      </c>
      <c r="M13" s="24">
        <f t="shared" si="3"/>
        <v>100</v>
      </c>
    </row>
    <row r="14" spans="1:13" ht="27" customHeight="1">
      <c r="A14" s="49"/>
      <c r="B14" s="68" t="str">
        <f>'①調査用紙（教職員）'!B10</f>
        <v>３　教職員の相互理解が十分になされ、信頼関係に基づいて教育活動が行われている。</v>
      </c>
      <c r="C14" s="35" t="s">
        <v>62</v>
      </c>
      <c r="D14" s="37">
        <f aca="true" t="shared" si="4" ref="D14:G16">100*H14/$L14</f>
        <v>10</v>
      </c>
      <c r="E14" s="38">
        <f t="shared" si="4"/>
        <v>40</v>
      </c>
      <c r="F14" s="38">
        <f t="shared" si="4"/>
        <v>46.25</v>
      </c>
      <c r="G14" s="39">
        <f t="shared" si="4"/>
        <v>3.75</v>
      </c>
      <c r="H14" s="33">
        <f>'④今年度アンケート結果（教職員）'!G$10</f>
        <v>8</v>
      </c>
      <c r="I14" s="22">
        <f>'④今年度アンケート結果（教職員）'!H$10</f>
        <v>32</v>
      </c>
      <c r="J14" s="22">
        <f>'④今年度アンケート結果（教職員）'!I$10</f>
        <v>37</v>
      </c>
      <c r="K14" s="23">
        <f>'④今年度アンケート結果（教職員）'!J$10</f>
        <v>3</v>
      </c>
      <c r="L14" s="34">
        <f t="shared" si="2"/>
        <v>80</v>
      </c>
      <c r="M14" s="24">
        <f t="shared" si="3"/>
        <v>100</v>
      </c>
    </row>
    <row r="15" spans="1:13" ht="27" customHeight="1">
      <c r="A15" s="49"/>
      <c r="B15" s="69"/>
      <c r="C15" s="35" t="s">
        <v>63</v>
      </c>
      <c r="D15" s="37">
        <f t="shared" si="4"/>
        <v>10</v>
      </c>
      <c r="E15" s="38">
        <f t="shared" si="4"/>
        <v>40</v>
      </c>
      <c r="F15" s="38">
        <f t="shared" si="4"/>
        <v>46.25</v>
      </c>
      <c r="G15" s="39">
        <f t="shared" si="4"/>
        <v>3.75</v>
      </c>
      <c r="H15" s="33">
        <f>'③昨年度アンケート結果（教職員）'!G$10</f>
        <v>8</v>
      </c>
      <c r="I15" s="22">
        <f>'③昨年度アンケート結果（教職員）'!H$10</f>
        <v>32</v>
      </c>
      <c r="J15" s="22">
        <f>'③昨年度アンケート結果（教職員）'!I$10</f>
        <v>37</v>
      </c>
      <c r="K15" s="23">
        <f>'③昨年度アンケート結果（教職員）'!J$10</f>
        <v>3</v>
      </c>
      <c r="L15" s="34">
        <f t="shared" si="2"/>
        <v>80</v>
      </c>
      <c r="M15" s="24">
        <f t="shared" si="3"/>
        <v>100</v>
      </c>
    </row>
    <row r="16" spans="1:13" ht="27" customHeight="1">
      <c r="A16" s="49"/>
      <c r="B16" s="70"/>
      <c r="C16" s="35" t="s">
        <v>64</v>
      </c>
      <c r="D16" s="37">
        <f t="shared" si="4"/>
        <v>10</v>
      </c>
      <c r="E16" s="38">
        <f t="shared" si="4"/>
        <v>40</v>
      </c>
      <c r="F16" s="38">
        <f t="shared" si="4"/>
        <v>46.25</v>
      </c>
      <c r="G16" s="39">
        <f t="shared" si="4"/>
        <v>3.75</v>
      </c>
      <c r="H16" s="33">
        <f>'②一昨年度ｱﾝｹｰﾄ結果（教職員）'!G$10</f>
        <v>8</v>
      </c>
      <c r="I16" s="22">
        <f>'②一昨年度ｱﾝｹｰﾄ結果（教職員）'!H$10</f>
        <v>32</v>
      </c>
      <c r="J16" s="22">
        <f>'②一昨年度ｱﾝｹｰﾄ結果（教職員）'!I$10</f>
        <v>37</v>
      </c>
      <c r="K16" s="23">
        <f>'②一昨年度ｱﾝｹｰﾄ結果（教職員）'!J$10</f>
        <v>3</v>
      </c>
      <c r="L16" s="34">
        <f t="shared" si="2"/>
        <v>80</v>
      </c>
      <c r="M16" s="24">
        <f t="shared" si="3"/>
        <v>100</v>
      </c>
    </row>
    <row r="17" spans="1:13" ht="30.75" customHeight="1">
      <c r="A17" s="49"/>
      <c r="B17" s="68" t="str">
        <f>'①調査用紙（教職員）'!B11</f>
        <v>４　教職員の適性・能力に応じた校内人事や校務分掌の分担がなされ、意欲的に取り組んでいる。</v>
      </c>
      <c r="C17" s="35" t="s">
        <v>62</v>
      </c>
      <c r="D17" s="37">
        <f>100*H17/$L17</f>
        <v>11.25</v>
      </c>
      <c r="E17" s="38">
        <f>100*I17/$L17</f>
        <v>38.75</v>
      </c>
      <c r="F17" s="38">
        <f>100*J17/$L17</f>
        <v>42.5</v>
      </c>
      <c r="G17" s="39">
        <f>100*K17/$L17</f>
        <v>7.5</v>
      </c>
      <c r="H17" s="33">
        <f>'④今年度アンケート結果（教職員）'!G$11</f>
        <v>9</v>
      </c>
      <c r="I17" s="22">
        <f>'④今年度アンケート結果（教職員）'!H$11</f>
        <v>31</v>
      </c>
      <c r="J17" s="22">
        <f>'④今年度アンケート結果（教職員）'!I$11</f>
        <v>34</v>
      </c>
      <c r="K17" s="23">
        <f>'④今年度アンケート結果（教職員）'!J$11</f>
        <v>6</v>
      </c>
      <c r="L17" s="34">
        <f t="shared" si="2"/>
        <v>80</v>
      </c>
      <c r="M17" s="24">
        <f t="shared" si="3"/>
        <v>100</v>
      </c>
    </row>
    <row r="18" spans="1:13" ht="30.75" customHeight="1">
      <c r="A18" s="49"/>
      <c r="B18" s="69"/>
      <c r="C18" s="35" t="s">
        <v>63</v>
      </c>
      <c r="D18" s="37">
        <f aca="true" t="shared" si="5" ref="D18:D81">100*H18/$L18</f>
        <v>11.25</v>
      </c>
      <c r="E18" s="38">
        <f aca="true" t="shared" si="6" ref="E18:E81">100*I18/$L18</f>
        <v>38.75</v>
      </c>
      <c r="F18" s="38">
        <f aca="true" t="shared" si="7" ref="F18:F81">100*J18/$L18</f>
        <v>42.5</v>
      </c>
      <c r="G18" s="39">
        <f aca="true" t="shared" si="8" ref="G18:G81">100*K18/$L18</f>
        <v>7.5</v>
      </c>
      <c r="H18" s="33">
        <f>'③昨年度アンケート結果（教職員）'!G$11</f>
        <v>9</v>
      </c>
      <c r="I18" s="22">
        <f>'③昨年度アンケート結果（教職員）'!H$11</f>
        <v>31</v>
      </c>
      <c r="J18" s="22">
        <f>'③昨年度アンケート結果（教職員）'!I$11</f>
        <v>34</v>
      </c>
      <c r="K18" s="23">
        <f>'③昨年度アンケート結果（教職員）'!J$11</f>
        <v>6</v>
      </c>
      <c r="L18" s="34">
        <f t="shared" si="2"/>
        <v>80</v>
      </c>
      <c r="M18" s="24">
        <f t="shared" si="3"/>
        <v>100</v>
      </c>
    </row>
    <row r="19" spans="1:13" ht="30.75" customHeight="1">
      <c r="A19" s="49"/>
      <c r="B19" s="70"/>
      <c r="C19" s="35" t="s">
        <v>64</v>
      </c>
      <c r="D19" s="37">
        <f t="shared" si="5"/>
        <v>11.25</v>
      </c>
      <c r="E19" s="38">
        <f t="shared" si="6"/>
        <v>38.75</v>
      </c>
      <c r="F19" s="38">
        <f t="shared" si="7"/>
        <v>42.5</v>
      </c>
      <c r="G19" s="39">
        <f t="shared" si="8"/>
        <v>7.5</v>
      </c>
      <c r="H19" s="33">
        <f>'②一昨年度ｱﾝｹｰﾄ結果（教職員）'!G$11</f>
        <v>9</v>
      </c>
      <c r="I19" s="22">
        <f>'②一昨年度ｱﾝｹｰﾄ結果（教職員）'!H$11</f>
        <v>31</v>
      </c>
      <c r="J19" s="22">
        <f>'②一昨年度ｱﾝｹｰﾄ結果（教職員）'!I$11</f>
        <v>34</v>
      </c>
      <c r="K19" s="23">
        <f>'②一昨年度ｱﾝｹｰﾄ結果（教職員）'!J$11</f>
        <v>6</v>
      </c>
      <c r="L19" s="34">
        <f t="shared" si="2"/>
        <v>80</v>
      </c>
      <c r="M19" s="24">
        <f t="shared" si="3"/>
        <v>100</v>
      </c>
    </row>
    <row r="20" spans="1:13" ht="30.75" customHeight="1">
      <c r="A20" s="49"/>
      <c r="B20" s="68" t="str">
        <f>'①調査用紙（教職員）'!B12</f>
        <v>５　教職員の仕事量の分担が平等になされ、意欲的に取り組んでいる。</v>
      </c>
      <c r="C20" s="35" t="s">
        <v>62</v>
      </c>
      <c r="D20" s="37">
        <f t="shared" si="5"/>
        <v>6.25</v>
      </c>
      <c r="E20" s="38">
        <f t="shared" si="6"/>
        <v>43.75</v>
      </c>
      <c r="F20" s="38">
        <f t="shared" si="7"/>
        <v>47.5</v>
      </c>
      <c r="G20" s="39">
        <f t="shared" si="8"/>
        <v>2.5</v>
      </c>
      <c r="H20" s="33">
        <f>'④今年度アンケート結果（教職員）'!G$12</f>
        <v>5</v>
      </c>
      <c r="I20" s="22">
        <f>'④今年度アンケート結果（教職員）'!H$12</f>
        <v>35</v>
      </c>
      <c r="J20" s="22">
        <f>'④今年度アンケート結果（教職員）'!I$12</f>
        <v>38</v>
      </c>
      <c r="K20" s="23">
        <f>'④今年度アンケート結果（教職員）'!J$12</f>
        <v>2</v>
      </c>
      <c r="L20" s="34">
        <f t="shared" si="2"/>
        <v>80</v>
      </c>
      <c r="M20" s="24">
        <f t="shared" si="3"/>
        <v>100</v>
      </c>
    </row>
    <row r="21" spans="1:13" ht="30.75" customHeight="1">
      <c r="A21" s="49"/>
      <c r="B21" s="69"/>
      <c r="C21" s="35" t="s">
        <v>63</v>
      </c>
      <c r="D21" s="37">
        <f t="shared" si="5"/>
        <v>6.25</v>
      </c>
      <c r="E21" s="38">
        <f t="shared" si="6"/>
        <v>43.75</v>
      </c>
      <c r="F21" s="38">
        <f t="shared" si="7"/>
        <v>47.5</v>
      </c>
      <c r="G21" s="39">
        <f t="shared" si="8"/>
        <v>2.5</v>
      </c>
      <c r="H21" s="33">
        <f>'③昨年度アンケート結果（教職員）'!G$12</f>
        <v>5</v>
      </c>
      <c r="I21" s="22">
        <f>'③昨年度アンケート結果（教職員）'!H$12</f>
        <v>35</v>
      </c>
      <c r="J21" s="22">
        <f>'③昨年度アンケート結果（教職員）'!I$12</f>
        <v>38</v>
      </c>
      <c r="K21" s="23">
        <f>'④今年度アンケート結果（教職員）'!J$12</f>
        <v>2</v>
      </c>
      <c r="L21" s="34">
        <f t="shared" si="2"/>
        <v>80</v>
      </c>
      <c r="M21" s="24">
        <f t="shared" si="3"/>
        <v>100</v>
      </c>
    </row>
    <row r="22" spans="1:13" ht="30.75" customHeight="1">
      <c r="A22" s="50"/>
      <c r="B22" s="70"/>
      <c r="C22" s="35" t="s">
        <v>64</v>
      </c>
      <c r="D22" s="37">
        <f t="shared" si="5"/>
        <v>6.25</v>
      </c>
      <c r="E22" s="38">
        <f t="shared" si="6"/>
        <v>43.75</v>
      </c>
      <c r="F22" s="38">
        <f t="shared" si="7"/>
        <v>47.5</v>
      </c>
      <c r="G22" s="39">
        <f t="shared" si="8"/>
        <v>2.5</v>
      </c>
      <c r="H22" s="33">
        <f>'②一昨年度ｱﾝｹｰﾄ結果（教職員）'!G$12</f>
        <v>5</v>
      </c>
      <c r="I22" s="22">
        <f>'②一昨年度ｱﾝｹｰﾄ結果（教職員）'!H$12</f>
        <v>35</v>
      </c>
      <c r="J22" s="22">
        <f>'②一昨年度ｱﾝｹｰﾄ結果（教職員）'!I$12</f>
        <v>38</v>
      </c>
      <c r="K22" s="23">
        <f>'②一昨年度ｱﾝｹｰﾄ結果（教職員）'!J$12</f>
        <v>2</v>
      </c>
      <c r="L22" s="34">
        <f t="shared" si="2"/>
        <v>80</v>
      </c>
      <c r="M22" s="24">
        <f t="shared" si="3"/>
        <v>100</v>
      </c>
    </row>
    <row r="23" spans="1:13" ht="27" customHeight="1">
      <c r="A23" s="48" t="s">
        <v>9</v>
      </c>
      <c r="B23" s="68" t="str">
        <f>'①調査用紙（教職員）'!B13</f>
        <v>６　45分７時間授業は効果的である。</v>
      </c>
      <c r="C23" s="35" t="s">
        <v>62</v>
      </c>
      <c r="D23" s="37">
        <f t="shared" si="5"/>
        <v>10</v>
      </c>
      <c r="E23" s="38">
        <f t="shared" si="6"/>
        <v>40</v>
      </c>
      <c r="F23" s="38">
        <f t="shared" si="7"/>
        <v>46.25</v>
      </c>
      <c r="G23" s="39">
        <f t="shared" si="8"/>
        <v>3.75</v>
      </c>
      <c r="H23" s="33">
        <f>'④今年度アンケート結果（教職員）'!G$13</f>
        <v>8</v>
      </c>
      <c r="I23" s="22">
        <f>'④今年度アンケート結果（教職員）'!H$13</f>
        <v>32</v>
      </c>
      <c r="J23" s="22">
        <f>'④今年度アンケート結果（教職員）'!I$13</f>
        <v>37</v>
      </c>
      <c r="K23" s="23">
        <f>'④今年度アンケート結果（教職員）'!J$13</f>
        <v>3</v>
      </c>
      <c r="L23" s="34">
        <f t="shared" si="2"/>
        <v>80</v>
      </c>
      <c r="M23" s="24">
        <f t="shared" si="3"/>
        <v>100</v>
      </c>
    </row>
    <row r="24" spans="1:13" ht="27" customHeight="1">
      <c r="A24" s="49"/>
      <c r="B24" s="69"/>
      <c r="C24" s="35" t="s">
        <v>63</v>
      </c>
      <c r="D24" s="37">
        <f t="shared" si="5"/>
        <v>10</v>
      </c>
      <c r="E24" s="38">
        <f t="shared" si="6"/>
        <v>40</v>
      </c>
      <c r="F24" s="38">
        <f t="shared" si="7"/>
        <v>46.25</v>
      </c>
      <c r="G24" s="39">
        <f t="shared" si="8"/>
        <v>3.75</v>
      </c>
      <c r="H24" s="33">
        <f>'③昨年度アンケート結果（教職員）'!G$13</f>
        <v>8</v>
      </c>
      <c r="I24" s="22">
        <f>'③昨年度アンケート結果（教職員）'!H$13</f>
        <v>32</v>
      </c>
      <c r="J24" s="22">
        <f>'③昨年度アンケート結果（教職員）'!I$13</f>
        <v>37</v>
      </c>
      <c r="K24" s="23">
        <f>'③昨年度アンケート結果（教職員）'!J$13</f>
        <v>3</v>
      </c>
      <c r="L24" s="34">
        <f t="shared" si="2"/>
        <v>80</v>
      </c>
      <c r="M24" s="24">
        <f t="shared" si="3"/>
        <v>100</v>
      </c>
    </row>
    <row r="25" spans="1:13" ht="27" customHeight="1">
      <c r="A25" s="49"/>
      <c r="B25" s="70"/>
      <c r="C25" s="35" t="s">
        <v>64</v>
      </c>
      <c r="D25" s="37">
        <f t="shared" si="5"/>
        <v>10</v>
      </c>
      <c r="E25" s="38">
        <f t="shared" si="6"/>
        <v>40</v>
      </c>
      <c r="F25" s="38">
        <f t="shared" si="7"/>
        <v>46.25</v>
      </c>
      <c r="G25" s="39">
        <f t="shared" si="8"/>
        <v>3.75</v>
      </c>
      <c r="H25" s="33">
        <f>'②一昨年度ｱﾝｹｰﾄ結果（教職員）'!G$13</f>
        <v>8</v>
      </c>
      <c r="I25" s="22">
        <f>'②一昨年度ｱﾝｹｰﾄ結果（教職員）'!H$13</f>
        <v>32</v>
      </c>
      <c r="J25" s="22">
        <f>'②一昨年度ｱﾝｹｰﾄ結果（教職員）'!I$13</f>
        <v>37</v>
      </c>
      <c r="K25" s="23">
        <f>'②一昨年度ｱﾝｹｰﾄ結果（教職員）'!J$13</f>
        <v>3</v>
      </c>
      <c r="L25" s="34">
        <f t="shared" si="2"/>
        <v>80</v>
      </c>
      <c r="M25" s="24">
        <f t="shared" si="3"/>
        <v>100</v>
      </c>
    </row>
    <row r="26" spans="1:13" ht="27" customHeight="1">
      <c r="A26" s="49"/>
      <c r="B26" s="68" t="str">
        <f>'①調査用紙（教職員）'!B14</f>
        <v>７　文・理選択、科目選択の指導を適切に行っている。</v>
      </c>
      <c r="C26" s="35" t="s">
        <v>62</v>
      </c>
      <c r="D26" s="37">
        <f t="shared" si="5"/>
        <v>11.25</v>
      </c>
      <c r="E26" s="38">
        <f t="shared" si="6"/>
        <v>38.75</v>
      </c>
      <c r="F26" s="38">
        <f t="shared" si="7"/>
        <v>42.5</v>
      </c>
      <c r="G26" s="39">
        <f t="shared" si="8"/>
        <v>7.5</v>
      </c>
      <c r="H26" s="33">
        <f>'④今年度アンケート結果（教職員）'!G$14</f>
        <v>9</v>
      </c>
      <c r="I26" s="22">
        <f>'④今年度アンケート結果（教職員）'!H$14</f>
        <v>31</v>
      </c>
      <c r="J26" s="22">
        <f>'④今年度アンケート結果（教職員）'!I$14</f>
        <v>34</v>
      </c>
      <c r="K26" s="23">
        <f>'④今年度アンケート結果（教職員）'!J$14</f>
        <v>6</v>
      </c>
      <c r="L26" s="34">
        <f t="shared" si="2"/>
        <v>80</v>
      </c>
      <c r="M26" s="24">
        <f t="shared" si="3"/>
        <v>100</v>
      </c>
    </row>
    <row r="27" spans="1:13" ht="27" customHeight="1">
      <c r="A27" s="49"/>
      <c r="B27" s="69"/>
      <c r="C27" s="35" t="s">
        <v>63</v>
      </c>
      <c r="D27" s="37">
        <f t="shared" si="5"/>
        <v>11.25</v>
      </c>
      <c r="E27" s="38">
        <f t="shared" si="6"/>
        <v>38.75</v>
      </c>
      <c r="F27" s="38">
        <f t="shared" si="7"/>
        <v>42.5</v>
      </c>
      <c r="G27" s="39">
        <f t="shared" si="8"/>
        <v>7.5</v>
      </c>
      <c r="H27" s="33">
        <f>'③昨年度アンケート結果（教職員）'!G$14</f>
        <v>9</v>
      </c>
      <c r="I27" s="22">
        <f>'③昨年度アンケート結果（教職員）'!H$14</f>
        <v>31</v>
      </c>
      <c r="J27" s="22">
        <f>'③昨年度アンケート結果（教職員）'!I$14</f>
        <v>34</v>
      </c>
      <c r="K27" s="23">
        <f>'③昨年度アンケート結果（教職員）'!J$14</f>
        <v>6</v>
      </c>
      <c r="L27" s="34">
        <f t="shared" si="2"/>
        <v>80</v>
      </c>
      <c r="M27" s="24">
        <f t="shared" si="3"/>
        <v>100</v>
      </c>
    </row>
    <row r="28" spans="1:13" ht="27" customHeight="1">
      <c r="A28" s="49"/>
      <c r="B28" s="70"/>
      <c r="C28" s="35" t="s">
        <v>64</v>
      </c>
      <c r="D28" s="37">
        <f t="shared" si="5"/>
        <v>11.25</v>
      </c>
      <c r="E28" s="38">
        <f t="shared" si="6"/>
        <v>38.75</v>
      </c>
      <c r="F28" s="38">
        <f t="shared" si="7"/>
        <v>42.5</v>
      </c>
      <c r="G28" s="39">
        <f t="shared" si="8"/>
        <v>7.5</v>
      </c>
      <c r="H28" s="33">
        <f>'②一昨年度ｱﾝｹｰﾄ結果（教職員）'!G$14</f>
        <v>9</v>
      </c>
      <c r="I28" s="22">
        <f>'②一昨年度ｱﾝｹｰﾄ結果（教職員）'!H$14</f>
        <v>31</v>
      </c>
      <c r="J28" s="22">
        <f>'②一昨年度ｱﾝｹｰﾄ結果（教職員）'!I$14</f>
        <v>34</v>
      </c>
      <c r="K28" s="23">
        <f>'②一昨年度ｱﾝｹｰﾄ結果（教職員）'!J$14</f>
        <v>6</v>
      </c>
      <c r="L28" s="34">
        <f t="shared" si="2"/>
        <v>80</v>
      </c>
      <c r="M28" s="24">
        <f t="shared" si="3"/>
        <v>100</v>
      </c>
    </row>
    <row r="29" spans="1:13" ht="27" customHeight="1">
      <c r="A29" s="49"/>
      <c r="B29" s="68" t="str">
        <f>'①調査用紙（教職員）'!B15</f>
        <v>８　本校は学力の向上を目指して積極的に取り組んでいる。</v>
      </c>
      <c r="C29" s="35" t="s">
        <v>62</v>
      </c>
      <c r="D29" s="37">
        <f t="shared" si="5"/>
        <v>6.25</v>
      </c>
      <c r="E29" s="38">
        <f t="shared" si="6"/>
        <v>43.75</v>
      </c>
      <c r="F29" s="38">
        <f t="shared" si="7"/>
        <v>47.5</v>
      </c>
      <c r="G29" s="39">
        <f t="shared" si="8"/>
        <v>2.5</v>
      </c>
      <c r="H29" s="33">
        <f>'④今年度アンケート結果（教職員）'!G$15</f>
        <v>5</v>
      </c>
      <c r="I29" s="22">
        <f>'④今年度アンケート結果（教職員）'!H$15</f>
        <v>35</v>
      </c>
      <c r="J29" s="22">
        <f>'④今年度アンケート結果（教職員）'!I$15</f>
        <v>38</v>
      </c>
      <c r="K29" s="23">
        <f>'④今年度アンケート結果（教職員）'!J$15</f>
        <v>2</v>
      </c>
      <c r="L29" s="34">
        <f t="shared" si="2"/>
        <v>80</v>
      </c>
      <c r="M29" s="24">
        <f t="shared" si="3"/>
        <v>100</v>
      </c>
    </row>
    <row r="30" spans="1:13" ht="27" customHeight="1">
      <c r="A30" s="49"/>
      <c r="B30" s="69"/>
      <c r="C30" s="35" t="s">
        <v>63</v>
      </c>
      <c r="D30" s="37">
        <f t="shared" si="5"/>
        <v>6.25</v>
      </c>
      <c r="E30" s="38">
        <f t="shared" si="6"/>
        <v>43.75</v>
      </c>
      <c r="F30" s="38">
        <f t="shared" si="7"/>
        <v>47.5</v>
      </c>
      <c r="G30" s="39">
        <f t="shared" si="8"/>
        <v>2.5</v>
      </c>
      <c r="H30" s="33">
        <f>'③昨年度アンケート結果（教職員）'!G$15</f>
        <v>5</v>
      </c>
      <c r="I30" s="22">
        <f>'③昨年度アンケート結果（教職員）'!H$15</f>
        <v>35</v>
      </c>
      <c r="J30" s="22">
        <f>'③昨年度アンケート結果（教職員）'!I$15</f>
        <v>38</v>
      </c>
      <c r="K30" s="23">
        <f>'③昨年度アンケート結果（教職員）'!J$15</f>
        <v>2</v>
      </c>
      <c r="L30" s="34">
        <f t="shared" si="2"/>
        <v>80</v>
      </c>
      <c r="M30" s="24">
        <f t="shared" si="3"/>
        <v>100</v>
      </c>
    </row>
    <row r="31" spans="1:13" ht="27" customHeight="1">
      <c r="A31" s="49"/>
      <c r="B31" s="70"/>
      <c r="C31" s="35" t="s">
        <v>64</v>
      </c>
      <c r="D31" s="37">
        <f t="shared" si="5"/>
        <v>6.25</v>
      </c>
      <c r="E31" s="38">
        <f t="shared" si="6"/>
        <v>43.75</v>
      </c>
      <c r="F31" s="38">
        <f t="shared" si="7"/>
        <v>47.5</v>
      </c>
      <c r="G31" s="39">
        <f t="shared" si="8"/>
        <v>2.5</v>
      </c>
      <c r="H31" s="33">
        <f>'②一昨年度ｱﾝｹｰﾄ結果（教職員）'!G$15</f>
        <v>5</v>
      </c>
      <c r="I31" s="22">
        <f>'②一昨年度ｱﾝｹｰﾄ結果（教職員）'!H$15</f>
        <v>35</v>
      </c>
      <c r="J31" s="22">
        <f>'②一昨年度ｱﾝｹｰﾄ結果（教職員）'!I$15</f>
        <v>38</v>
      </c>
      <c r="K31" s="23">
        <f>'②一昨年度ｱﾝｹｰﾄ結果（教職員）'!J$15</f>
        <v>2</v>
      </c>
      <c r="L31" s="34">
        <f t="shared" si="2"/>
        <v>80</v>
      </c>
      <c r="M31" s="24">
        <f t="shared" si="3"/>
        <v>100</v>
      </c>
    </row>
    <row r="32" spans="1:13" ht="27" customHeight="1">
      <c r="A32" s="49"/>
      <c r="B32" s="68" t="str">
        <f>'①調査用紙（教職員）'!B16</f>
        <v>９　生徒に分かりやすい授業を展開している。</v>
      </c>
      <c r="C32" s="35" t="s">
        <v>62</v>
      </c>
      <c r="D32" s="37">
        <f t="shared" si="5"/>
        <v>10</v>
      </c>
      <c r="E32" s="38">
        <f t="shared" si="6"/>
        <v>40</v>
      </c>
      <c r="F32" s="38">
        <f t="shared" si="7"/>
        <v>46.25</v>
      </c>
      <c r="G32" s="39">
        <f t="shared" si="8"/>
        <v>3.75</v>
      </c>
      <c r="H32" s="33">
        <f>'④今年度アンケート結果（教職員）'!G$16</f>
        <v>8</v>
      </c>
      <c r="I32" s="22">
        <f>'④今年度アンケート結果（教職員）'!H$16</f>
        <v>32</v>
      </c>
      <c r="J32" s="22">
        <f>'④今年度アンケート結果（教職員）'!I$16</f>
        <v>37</v>
      </c>
      <c r="K32" s="23">
        <f>'④今年度アンケート結果（教職員）'!J$16</f>
        <v>3</v>
      </c>
      <c r="L32" s="34">
        <f t="shared" si="2"/>
        <v>80</v>
      </c>
      <c r="M32" s="24">
        <f t="shared" si="3"/>
        <v>100</v>
      </c>
    </row>
    <row r="33" spans="1:13" ht="27" customHeight="1">
      <c r="A33" s="49"/>
      <c r="B33" s="69"/>
      <c r="C33" s="35" t="s">
        <v>63</v>
      </c>
      <c r="D33" s="37">
        <f t="shared" si="5"/>
        <v>10</v>
      </c>
      <c r="E33" s="38">
        <f t="shared" si="6"/>
        <v>40</v>
      </c>
      <c r="F33" s="38">
        <f t="shared" si="7"/>
        <v>46.25</v>
      </c>
      <c r="G33" s="39">
        <f t="shared" si="8"/>
        <v>3.75</v>
      </c>
      <c r="H33" s="33">
        <f>'③昨年度アンケート結果（教職員）'!G$16</f>
        <v>8</v>
      </c>
      <c r="I33" s="22">
        <f>'③昨年度アンケート結果（教職員）'!H$16</f>
        <v>32</v>
      </c>
      <c r="J33" s="22">
        <f>'③昨年度アンケート結果（教職員）'!I$16</f>
        <v>37</v>
      </c>
      <c r="K33" s="23">
        <f>'③昨年度アンケート結果（教職員）'!J$16</f>
        <v>3</v>
      </c>
      <c r="L33" s="34">
        <f t="shared" si="2"/>
        <v>80</v>
      </c>
      <c r="M33" s="24">
        <f t="shared" si="3"/>
        <v>100</v>
      </c>
    </row>
    <row r="34" spans="1:13" ht="27" customHeight="1">
      <c r="A34" s="49"/>
      <c r="B34" s="70"/>
      <c r="C34" s="35" t="s">
        <v>64</v>
      </c>
      <c r="D34" s="37">
        <f t="shared" si="5"/>
        <v>10</v>
      </c>
      <c r="E34" s="38">
        <f t="shared" si="6"/>
        <v>40</v>
      </c>
      <c r="F34" s="38">
        <f t="shared" si="7"/>
        <v>46.25</v>
      </c>
      <c r="G34" s="39">
        <f t="shared" si="8"/>
        <v>3.75</v>
      </c>
      <c r="H34" s="33">
        <f>'②一昨年度ｱﾝｹｰﾄ結果（教職員）'!G$16</f>
        <v>8</v>
      </c>
      <c r="I34" s="22">
        <f>'②一昨年度ｱﾝｹｰﾄ結果（教職員）'!H$16</f>
        <v>32</v>
      </c>
      <c r="J34" s="22">
        <f>'②一昨年度ｱﾝｹｰﾄ結果（教職員）'!I$16</f>
        <v>37</v>
      </c>
      <c r="K34" s="23">
        <f>'②一昨年度ｱﾝｹｰﾄ結果（教職員）'!J$16</f>
        <v>3</v>
      </c>
      <c r="L34" s="34">
        <f t="shared" si="2"/>
        <v>80</v>
      </c>
      <c r="M34" s="24">
        <f t="shared" si="3"/>
        <v>100</v>
      </c>
    </row>
    <row r="35" spans="1:13" ht="27" customHeight="1">
      <c r="A35" s="49"/>
      <c r="B35" s="68" t="str">
        <f>'①調査用紙（教職員）'!B17</f>
        <v>10 朝学は生徒の学力向上に役立っている。</v>
      </c>
      <c r="C35" s="35" t="s">
        <v>62</v>
      </c>
      <c r="D35" s="37">
        <f t="shared" si="5"/>
        <v>11.25</v>
      </c>
      <c r="E35" s="38">
        <f t="shared" si="6"/>
        <v>38.75</v>
      </c>
      <c r="F35" s="38">
        <f t="shared" si="7"/>
        <v>42.5</v>
      </c>
      <c r="G35" s="39">
        <f t="shared" si="8"/>
        <v>7.5</v>
      </c>
      <c r="H35" s="33">
        <f>'④今年度アンケート結果（教職員）'!G$17</f>
        <v>9</v>
      </c>
      <c r="I35" s="22">
        <f>'④今年度アンケート結果（教職員）'!H$17</f>
        <v>31</v>
      </c>
      <c r="J35" s="22">
        <f>'④今年度アンケート結果（教職員）'!I$17</f>
        <v>34</v>
      </c>
      <c r="K35" s="23">
        <f>'④今年度アンケート結果（教職員）'!J$17</f>
        <v>6</v>
      </c>
      <c r="L35" s="34">
        <f t="shared" si="2"/>
        <v>80</v>
      </c>
      <c r="M35" s="24">
        <f t="shared" si="3"/>
        <v>100</v>
      </c>
    </row>
    <row r="36" spans="1:13" ht="27" customHeight="1">
      <c r="A36" s="49"/>
      <c r="B36" s="69"/>
      <c r="C36" s="35" t="s">
        <v>63</v>
      </c>
      <c r="D36" s="37">
        <f t="shared" si="5"/>
        <v>11.25</v>
      </c>
      <c r="E36" s="38">
        <f t="shared" si="6"/>
        <v>38.75</v>
      </c>
      <c r="F36" s="38">
        <f t="shared" si="7"/>
        <v>42.5</v>
      </c>
      <c r="G36" s="39">
        <f t="shared" si="8"/>
        <v>7.5</v>
      </c>
      <c r="H36" s="33">
        <f>'③昨年度アンケート結果（教職員）'!G$17</f>
        <v>9</v>
      </c>
      <c r="I36" s="22">
        <f>'③昨年度アンケート結果（教職員）'!H$17</f>
        <v>31</v>
      </c>
      <c r="J36" s="22">
        <f>'③昨年度アンケート結果（教職員）'!I$17</f>
        <v>34</v>
      </c>
      <c r="K36" s="23">
        <f>'③昨年度アンケート結果（教職員）'!J$17</f>
        <v>6</v>
      </c>
      <c r="L36" s="34">
        <f t="shared" si="2"/>
        <v>80</v>
      </c>
      <c r="M36" s="24">
        <f t="shared" si="3"/>
        <v>100</v>
      </c>
    </row>
    <row r="37" spans="1:13" ht="27" customHeight="1">
      <c r="A37" s="49"/>
      <c r="B37" s="70"/>
      <c r="C37" s="35" t="s">
        <v>64</v>
      </c>
      <c r="D37" s="37">
        <f t="shared" si="5"/>
        <v>11.25</v>
      </c>
      <c r="E37" s="38">
        <f t="shared" si="6"/>
        <v>38.75</v>
      </c>
      <c r="F37" s="38">
        <f t="shared" si="7"/>
        <v>42.5</v>
      </c>
      <c r="G37" s="39">
        <f t="shared" si="8"/>
        <v>7.5</v>
      </c>
      <c r="H37" s="33">
        <f>'②一昨年度ｱﾝｹｰﾄ結果（教職員）'!G$17</f>
        <v>9</v>
      </c>
      <c r="I37" s="22">
        <f>'②一昨年度ｱﾝｹｰﾄ結果（教職員）'!H$17</f>
        <v>31</v>
      </c>
      <c r="J37" s="22">
        <f>'②一昨年度ｱﾝｹｰﾄ結果（教職員）'!I$17</f>
        <v>34</v>
      </c>
      <c r="K37" s="23">
        <f>'②一昨年度ｱﾝｹｰﾄ結果（教職員）'!J$17</f>
        <v>6</v>
      </c>
      <c r="L37" s="34">
        <f t="shared" si="2"/>
        <v>80</v>
      </c>
      <c r="M37" s="24">
        <f t="shared" si="3"/>
        <v>100</v>
      </c>
    </row>
    <row r="38" spans="1:13" ht="27" customHeight="1">
      <c r="A38" s="49"/>
      <c r="B38" s="68" t="str">
        <f>'①調査用紙（教職員）'!B18</f>
        <v>11 補講・追試等は生徒の学力向上に役立っている。</v>
      </c>
      <c r="C38" s="35" t="s">
        <v>62</v>
      </c>
      <c r="D38" s="37">
        <f t="shared" si="5"/>
        <v>6.25</v>
      </c>
      <c r="E38" s="38">
        <f t="shared" si="6"/>
        <v>43.75</v>
      </c>
      <c r="F38" s="38">
        <f t="shared" si="7"/>
        <v>47.5</v>
      </c>
      <c r="G38" s="39">
        <f t="shared" si="8"/>
        <v>2.5</v>
      </c>
      <c r="H38" s="33">
        <f>'④今年度アンケート結果（教職員）'!G$18</f>
        <v>5</v>
      </c>
      <c r="I38" s="22">
        <f>'④今年度アンケート結果（教職員）'!H$18</f>
        <v>35</v>
      </c>
      <c r="J38" s="22">
        <f>'④今年度アンケート結果（教職員）'!I$18</f>
        <v>38</v>
      </c>
      <c r="K38" s="23">
        <f>'④今年度アンケート結果（教職員）'!J$18</f>
        <v>2</v>
      </c>
      <c r="L38" s="34">
        <f t="shared" si="2"/>
        <v>80</v>
      </c>
      <c r="M38" s="24">
        <f t="shared" si="3"/>
        <v>100</v>
      </c>
    </row>
    <row r="39" spans="1:13" ht="27" customHeight="1">
      <c r="A39" s="49"/>
      <c r="B39" s="69"/>
      <c r="C39" s="35" t="s">
        <v>63</v>
      </c>
      <c r="D39" s="37">
        <f t="shared" si="5"/>
        <v>6.25</v>
      </c>
      <c r="E39" s="38">
        <f t="shared" si="6"/>
        <v>43.75</v>
      </c>
      <c r="F39" s="38">
        <f t="shared" si="7"/>
        <v>47.5</v>
      </c>
      <c r="G39" s="39">
        <f t="shared" si="8"/>
        <v>2.5</v>
      </c>
      <c r="H39" s="33">
        <f>'③昨年度アンケート結果（教職員）'!G$18</f>
        <v>5</v>
      </c>
      <c r="I39" s="22">
        <f>'③昨年度アンケート結果（教職員）'!H$18</f>
        <v>35</v>
      </c>
      <c r="J39" s="22">
        <f>'③昨年度アンケート結果（教職員）'!I$18</f>
        <v>38</v>
      </c>
      <c r="K39" s="23">
        <f>'③昨年度アンケート結果（教職員）'!J$18</f>
        <v>2</v>
      </c>
      <c r="L39" s="34">
        <f t="shared" si="2"/>
        <v>80</v>
      </c>
      <c r="M39" s="24">
        <f t="shared" si="3"/>
        <v>100</v>
      </c>
    </row>
    <row r="40" spans="1:13" ht="27" customHeight="1">
      <c r="A40" s="49"/>
      <c r="B40" s="70"/>
      <c r="C40" s="35" t="s">
        <v>64</v>
      </c>
      <c r="D40" s="37">
        <f t="shared" si="5"/>
        <v>6.25</v>
      </c>
      <c r="E40" s="38">
        <f t="shared" si="6"/>
        <v>43.75</v>
      </c>
      <c r="F40" s="38">
        <f t="shared" si="7"/>
        <v>47.5</v>
      </c>
      <c r="G40" s="39">
        <f t="shared" si="8"/>
        <v>2.5</v>
      </c>
      <c r="H40" s="33">
        <f>'②一昨年度ｱﾝｹｰﾄ結果（教職員）'!G$18</f>
        <v>5</v>
      </c>
      <c r="I40" s="22">
        <f>'②一昨年度ｱﾝｹｰﾄ結果（教職員）'!H$18</f>
        <v>35</v>
      </c>
      <c r="J40" s="22">
        <f>'②一昨年度ｱﾝｹｰﾄ結果（教職員）'!I$18</f>
        <v>38</v>
      </c>
      <c r="K40" s="23">
        <f>'②一昨年度ｱﾝｹｰﾄ結果（教職員）'!J$18</f>
        <v>2</v>
      </c>
      <c r="L40" s="34">
        <f t="shared" si="2"/>
        <v>80</v>
      </c>
      <c r="M40" s="24">
        <f t="shared" si="3"/>
        <v>100</v>
      </c>
    </row>
    <row r="41" spans="1:13" ht="27" customHeight="1">
      <c r="A41" s="49"/>
      <c r="B41" s="68" t="str">
        <f>'①調査用紙（教職員）'!B19</f>
        <v>12 少人数指導は成果が上がっている。</v>
      </c>
      <c r="C41" s="35" t="s">
        <v>62</v>
      </c>
      <c r="D41" s="37">
        <f t="shared" si="5"/>
        <v>10</v>
      </c>
      <c r="E41" s="38">
        <f t="shared" si="6"/>
        <v>40</v>
      </c>
      <c r="F41" s="38">
        <f t="shared" si="7"/>
        <v>46.25</v>
      </c>
      <c r="G41" s="39">
        <f t="shared" si="8"/>
        <v>3.75</v>
      </c>
      <c r="H41" s="33">
        <f>'④今年度アンケート結果（教職員）'!G$19</f>
        <v>8</v>
      </c>
      <c r="I41" s="22">
        <f>'④今年度アンケート結果（教職員）'!H$19</f>
        <v>32</v>
      </c>
      <c r="J41" s="22">
        <f>'④今年度アンケート結果（教職員）'!I$19</f>
        <v>37</v>
      </c>
      <c r="K41" s="23">
        <f>'④今年度アンケート結果（教職員）'!J$19</f>
        <v>3</v>
      </c>
      <c r="L41" s="34">
        <f t="shared" si="2"/>
        <v>80</v>
      </c>
      <c r="M41" s="24">
        <f t="shared" si="3"/>
        <v>100</v>
      </c>
    </row>
    <row r="42" spans="1:13" ht="27" customHeight="1">
      <c r="A42" s="49"/>
      <c r="B42" s="69"/>
      <c r="C42" s="35" t="s">
        <v>63</v>
      </c>
      <c r="D42" s="37">
        <f t="shared" si="5"/>
        <v>10</v>
      </c>
      <c r="E42" s="38">
        <f t="shared" si="6"/>
        <v>40</v>
      </c>
      <c r="F42" s="38">
        <f t="shared" si="7"/>
        <v>46.25</v>
      </c>
      <c r="G42" s="39">
        <f t="shared" si="8"/>
        <v>3.75</v>
      </c>
      <c r="H42" s="33">
        <f>'③昨年度アンケート結果（教職員）'!G$19</f>
        <v>8</v>
      </c>
      <c r="I42" s="22">
        <f>'③昨年度アンケート結果（教職員）'!H$19</f>
        <v>32</v>
      </c>
      <c r="J42" s="22">
        <f>'③昨年度アンケート結果（教職員）'!I$19</f>
        <v>37</v>
      </c>
      <c r="K42" s="23">
        <f>'③昨年度アンケート結果（教職員）'!J$19</f>
        <v>3</v>
      </c>
      <c r="L42" s="34">
        <f t="shared" si="2"/>
        <v>80</v>
      </c>
      <c r="M42" s="24">
        <f t="shared" si="3"/>
        <v>100</v>
      </c>
    </row>
    <row r="43" spans="1:13" ht="27" customHeight="1">
      <c r="A43" s="50"/>
      <c r="B43" s="70"/>
      <c r="C43" s="35" t="s">
        <v>64</v>
      </c>
      <c r="D43" s="37">
        <f t="shared" si="5"/>
        <v>10</v>
      </c>
      <c r="E43" s="38">
        <f t="shared" si="6"/>
        <v>40</v>
      </c>
      <c r="F43" s="38">
        <f t="shared" si="7"/>
        <v>46.25</v>
      </c>
      <c r="G43" s="39">
        <f t="shared" si="8"/>
        <v>3.75</v>
      </c>
      <c r="H43" s="33">
        <f>'②一昨年度ｱﾝｹｰﾄ結果（教職員）'!G$19</f>
        <v>8</v>
      </c>
      <c r="I43" s="22">
        <f>'②一昨年度ｱﾝｹｰﾄ結果（教職員）'!H$19</f>
        <v>32</v>
      </c>
      <c r="J43" s="22">
        <f>'②一昨年度ｱﾝｹｰﾄ結果（教職員）'!I$19</f>
        <v>37</v>
      </c>
      <c r="K43" s="23">
        <f>'②一昨年度ｱﾝｹｰﾄ結果（教職員）'!J$19</f>
        <v>3</v>
      </c>
      <c r="L43" s="34">
        <f t="shared" si="2"/>
        <v>80</v>
      </c>
      <c r="M43" s="24">
        <f t="shared" si="3"/>
        <v>100</v>
      </c>
    </row>
    <row r="44" spans="1:13" ht="27" customHeight="1">
      <c r="A44" s="48" t="s">
        <v>10</v>
      </c>
      <c r="B44" s="68" t="str">
        <f>'①調査用紙（教職員）'!B20</f>
        <v>13 本校の校則やきまりは適切である。</v>
      </c>
      <c r="C44" s="35" t="s">
        <v>62</v>
      </c>
      <c r="D44" s="37">
        <f t="shared" si="5"/>
        <v>11.25</v>
      </c>
      <c r="E44" s="38">
        <f t="shared" si="6"/>
        <v>38.75</v>
      </c>
      <c r="F44" s="38">
        <f t="shared" si="7"/>
        <v>42.5</v>
      </c>
      <c r="G44" s="39">
        <f t="shared" si="8"/>
        <v>7.5</v>
      </c>
      <c r="H44" s="33">
        <f>'④今年度アンケート結果（教職員）'!G$20</f>
        <v>9</v>
      </c>
      <c r="I44" s="22">
        <f>'④今年度アンケート結果（教職員）'!H$20</f>
        <v>31</v>
      </c>
      <c r="J44" s="22">
        <f>'④今年度アンケート結果（教職員）'!I$20</f>
        <v>34</v>
      </c>
      <c r="K44" s="23">
        <f>'④今年度アンケート結果（教職員）'!J$20</f>
        <v>6</v>
      </c>
      <c r="L44" s="34">
        <f t="shared" si="2"/>
        <v>80</v>
      </c>
      <c r="M44" s="24">
        <f t="shared" si="3"/>
        <v>100</v>
      </c>
    </row>
    <row r="45" spans="1:13" ht="27" customHeight="1">
      <c r="A45" s="49"/>
      <c r="B45" s="69"/>
      <c r="C45" s="35" t="s">
        <v>63</v>
      </c>
      <c r="D45" s="37">
        <f t="shared" si="5"/>
        <v>11.25</v>
      </c>
      <c r="E45" s="38">
        <f t="shared" si="6"/>
        <v>38.75</v>
      </c>
      <c r="F45" s="38">
        <f t="shared" si="7"/>
        <v>42.5</v>
      </c>
      <c r="G45" s="39">
        <f t="shared" si="8"/>
        <v>7.5</v>
      </c>
      <c r="H45" s="33">
        <f>'③昨年度アンケート結果（教職員）'!G$20</f>
        <v>9</v>
      </c>
      <c r="I45" s="22">
        <f>'③昨年度アンケート結果（教職員）'!H$20</f>
        <v>31</v>
      </c>
      <c r="J45" s="22">
        <f>'③昨年度アンケート結果（教職員）'!I$20</f>
        <v>34</v>
      </c>
      <c r="K45" s="23">
        <f>'③昨年度アンケート結果（教職員）'!J$20</f>
        <v>6</v>
      </c>
      <c r="L45" s="34">
        <f t="shared" si="2"/>
        <v>80</v>
      </c>
      <c r="M45" s="24">
        <f t="shared" si="3"/>
        <v>100</v>
      </c>
    </row>
    <row r="46" spans="1:13" ht="27" customHeight="1">
      <c r="A46" s="49"/>
      <c r="B46" s="70"/>
      <c r="C46" s="35" t="s">
        <v>64</v>
      </c>
      <c r="D46" s="37">
        <f t="shared" si="5"/>
        <v>11.25</v>
      </c>
      <c r="E46" s="38">
        <f t="shared" si="6"/>
        <v>38.75</v>
      </c>
      <c r="F46" s="38">
        <f t="shared" si="7"/>
        <v>42.5</v>
      </c>
      <c r="G46" s="39">
        <f t="shared" si="8"/>
        <v>7.5</v>
      </c>
      <c r="H46" s="33">
        <f>'②一昨年度ｱﾝｹｰﾄ結果（教職員）'!G$20</f>
        <v>9</v>
      </c>
      <c r="I46" s="22">
        <f>'②一昨年度ｱﾝｹｰﾄ結果（教職員）'!H$20</f>
        <v>31</v>
      </c>
      <c r="J46" s="22">
        <f>'②一昨年度ｱﾝｹｰﾄ結果（教職員）'!I$20</f>
        <v>34</v>
      </c>
      <c r="K46" s="23">
        <f>'②一昨年度ｱﾝｹｰﾄ結果（教職員）'!J$20</f>
        <v>6</v>
      </c>
      <c r="L46" s="34">
        <f t="shared" si="2"/>
        <v>80</v>
      </c>
      <c r="M46" s="24">
        <f t="shared" si="3"/>
        <v>100</v>
      </c>
    </row>
    <row r="47" spans="1:13" ht="27" customHeight="1">
      <c r="A47" s="49"/>
      <c r="B47" s="68" t="str">
        <f>'①調査用紙（教職員）'!B21</f>
        <v>14 本校生は校則やきまりを守っている。</v>
      </c>
      <c r="C47" s="35" t="s">
        <v>62</v>
      </c>
      <c r="D47" s="37">
        <f t="shared" si="5"/>
        <v>6.25</v>
      </c>
      <c r="E47" s="38">
        <f t="shared" si="6"/>
        <v>43.75</v>
      </c>
      <c r="F47" s="38">
        <f t="shared" si="7"/>
        <v>47.5</v>
      </c>
      <c r="G47" s="39">
        <f t="shared" si="8"/>
        <v>2.5</v>
      </c>
      <c r="H47" s="33">
        <f>'④今年度アンケート結果（教職員）'!G$21</f>
        <v>5</v>
      </c>
      <c r="I47" s="22">
        <f>'④今年度アンケート結果（教職員）'!H$21</f>
        <v>35</v>
      </c>
      <c r="J47" s="22">
        <f>'④今年度アンケート結果（教職員）'!I$21</f>
        <v>38</v>
      </c>
      <c r="K47" s="23">
        <f>'④今年度アンケート結果（教職員）'!J$21</f>
        <v>2</v>
      </c>
      <c r="L47" s="34">
        <f t="shared" si="2"/>
        <v>80</v>
      </c>
      <c r="M47" s="24">
        <f t="shared" si="3"/>
        <v>100</v>
      </c>
    </row>
    <row r="48" spans="1:13" ht="27" customHeight="1">
      <c r="A48" s="49"/>
      <c r="B48" s="69"/>
      <c r="C48" s="35" t="s">
        <v>63</v>
      </c>
      <c r="D48" s="37">
        <f t="shared" si="5"/>
        <v>6.25</v>
      </c>
      <c r="E48" s="38">
        <f t="shared" si="6"/>
        <v>43.75</v>
      </c>
      <c r="F48" s="38">
        <f t="shared" si="7"/>
        <v>47.5</v>
      </c>
      <c r="G48" s="39">
        <f t="shared" si="8"/>
        <v>2.5</v>
      </c>
      <c r="H48" s="33">
        <f>'③昨年度アンケート結果（教職員）'!G$21</f>
        <v>5</v>
      </c>
      <c r="I48" s="22">
        <f>'③昨年度アンケート結果（教職員）'!H$21</f>
        <v>35</v>
      </c>
      <c r="J48" s="22">
        <f>'③昨年度アンケート結果（教職員）'!I$21</f>
        <v>38</v>
      </c>
      <c r="K48" s="23">
        <f>'③昨年度アンケート結果（教職員）'!J$21</f>
        <v>2</v>
      </c>
      <c r="L48" s="34">
        <f t="shared" si="2"/>
        <v>80</v>
      </c>
      <c r="M48" s="24">
        <f t="shared" si="3"/>
        <v>100</v>
      </c>
    </row>
    <row r="49" spans="1:13" ht="27" customHeight="1">
      <c r="A49" s="49"/>
      <c r="B49" s="70"/>
      <c r="C49" s="35" t="s">
        <v>64</v>
      </c>
      <c r="D49" s="37">
        <f t="shared" si="5"/>
        <v>6.25</v>
      </c>
      <c r="E49" s="38">
        <f t="shared" si="6"/>
        <v>43.75</v>
      </c>
      <c r="F49" s="38">
        <f t="shared" si="7"/>
        <v>47.5</v>
      </c>
      <c r="G49" s="39">
        <f t="shared" si="8"/>
        <v>2.5</v>
      </c>
      <c r="H49" s="33">
        <f>'②一昨年度ｱﾝｹｰﾄ結果（教職員）'!G$21</f>
        <v>5</v>
      </c>
      <c r="I49" s="22">
        <f>'②一昨年度ｱﾝｹｰﾄ結果（教職員）'!H$21</f>
        <v>35</v>
      </c>
      <c r="J49" s="22">
        <f>'②一昨年度ｱﾝｹｰﾄ結果（教職員）'!I$21</f>
        <v>38</v>
      </c>
      <c r="K49" s="23">
        <f>'②一昨年度ｱﾝｹｰﾄ結果（教職員）'!J$21</f>
        <v>2</v>
      </c>
      <c r="L49" s="34">
        <f t="shared" si="2"/>
        <v>80</v>
      </c>
      <c r="M49" s="24">
        <f t="shared" si="3"/>
        <v>100</v>
      </c>
    </row>
    <row r="50" spans="1:13" ht="27" customHeight="1">
      <c r="A50" s="49"/>
      <c r="B50" s="68" t="str">
        <f>'①調査用紙（教職員）'!B22</f>
        <v>15 教育相談体制が整備されている。</v>
      </c>
      <c r="C50" s="35" t="s">
        <v>62</v>
      </c>
      <c r="D50" s="37">
        <f t="shared" si="5"/>
        <v>10</v>
      </c>
      <c r="E50" s="38">
        <f t="shared" si="6"/>
        <v>40</v>
      </c>
      <c r="F50" s="38">
        <f t="shared" si="7"/>
        <v>46.25</v>
      </c>
      <c r="G50" s="39">
        <f t="shared" si="8"/>
        <v>3.75</v>
      </c>
      <c r="H50" s="33">
        <f>'④今年度アンケート結果（教職員）'!G$22</f>
        <v>8</v>
      </c>
      <c r="I50" s="22">
        <f>'④今年度アンケート結果（教職員）'!H$22</f>
        <v>32</v>
      </c>
      <c r="J50" s="22">
        <f>'④今年度アンケート結果（教職員）'!I$22</f>
        <v>37</v>
      </c>
      <c r="K50" s="23">
        <f>'④今年度アンケート結果（教職員）'!J$22</f>
        <v>3</v>
      </c>
      <c r="L50" s="34">
        <f t="shared" si="2"/>
        <v>80</v>
      </c>
      <c r="M50" s="24">
        <f t="shared" si="3"/>
        <v>100</v>
      </c>
    </row>
    <row r="51" spans="1:13" ht="27" customHeight="1">
      <c r="A51" s="49"/>
      <c r="B51" s="69"/>
      <c r="C51" s="35" t="s">
        <v>63</v>
      </c>
      <c r="D51" s="37">
        <f t="shared" si="5"/>
        <v>10</v>
      </c>
      <c r="E51" s="38">
        <f t="shared" si="6"/>
        <v>40</v>
      </c>
      <c r="F51" s="38">
        <f t="shared" si="7"/>
        <v>46.25</v>
      </c>
      <c r="G51" s="39">
        <f t="shared" si="8"/>
        <v>3.75</v>
      </c>
      <c r="H51" s="33">
        <f>'③昨年度アンケート結果（教職員）'!G$22</f>
        <v>8</v>
      </c>
      <c r="I51" s="22">
        <f>'③昨年度アンケート結果（教職員）'!H$22</f>
        <v>32</v>
      </c>
      <c r="J51" s="22">
        <f>'③昨年度アンケート結果（教職員）'!I$22</f>
        <v>37</v>
      </c>
      <c r="K51" s="23">
        <f>'③昨年度アンケート結果（教職員）'!J$22</f>
        <v>3</v>
      </c>
      <c r="L51" s="34">
        <f t="shared" si="2"/>
        <v>80</v>
      </c>
      <c r="M51" s="24">
        <f t="shared" si="3"/>
        <v>100</v>
      </c>
    </row>
    <row r="52" spans="1:13" ht="27" customHeight="1">
      <c r="A52" s="49"/>
      <c r="B52" s="70"/>
      <c r="C52" s="35" t="s">
        <v>64</v>
      </c>
      <c r="D52" s="37">
        <f t="shared" si="5"/>
        <v>10</v>
      </c>
      <c r="E52" s="38">
        <f t="shared" si="6"/>
        <v>40</v>
      </c>
      <c r="F52" s="38">
        <f t="shared" si="7"/>
        <v>46.25</v>
      </c>
      <c r="G52" s="39">
        <f t="shared" si="8"/>
        <v>3.75</v>
      </c>
      <c r="H52" s="33">
        <f>'②一昨年度ｱﾝｹｰﾄ結果（教職員）'!G$22</f>
        <v>8</v>
      </c>
      <c r="I52" s="22">
        <f>'②一昨年度ｱﾝｹｰﾄ結果（教職員）'!H$22</f>
        <v>32</v>
      </c>
      <c r="J52" s="22">
        <f>'②一昨年度ｱﾝｹｰﾄ結果（教職員）'!I$22</f>
        <v>37</v>
      </c>
      <c r="K52" s="23">
        <f>'②一昨年度ｱﾝｹｰﾄ結果（教職員）'!J$22</f>
        <v>3</v>
      </c>
      <c r="L52" s="34">
        <f>SUM(H52:K52)</f>
        <v>80</v>
      </c>
      <c r="M52" s="24">
        <f t="shared" si="3"/>
        <v>100</v>
      </c>
    </row>
    <row r="53" spans="1:13" ht="27" customHeight="1">
      <c r="A53" s="49"/>
      <c r="B53" s="68" t="str">
        <f>'①調査用紙（教職員）'!B23</f>
        <v>16 人権の大切さを学ばせ、それが日常生活に生かせるように努めている。</v>
      </c>
      <c r="C53" s="35" t="s">
        <v>62</v>
      </c>
      <c r="D53" s="37">
        <f t="shared" si="5"/>
        <v>11.25</v>
      </c>
      <c r="E53" s="38">
        <f t="shared" si="6"/>
        <v>38.75</v>
      </c>
      <c r="F53" s="38">
        <f t="shared" si="7"/>
        <v>42.5</v>
      </c>
      <c r="G53" s="39">
        <f t="shared" si="8"/>
        <v>7.5</v>
      </c>
      <c r="H53" s="33">
        <f>'④今年度アンケート結果（教職員）'!G$23</f>
        <v>9</v>
      </c>
      <c r="I53" s="22">
        <f>'④今年度アンケート結果（教職員）'!H$23</f>
        <v>31</v>
      </c>
      <c r="J53" s="22">
        <f>'④今年度アンケート結果（教職員）'!I$23</f>
        <v>34</v>
      </c>
      <c r="K53" s="23">
        <f>'④今年度アンケート結果（教職員）'!J$23</f>
        <v>6</v>
      </c>
      <c r="L53" s="34">
        <f t="shared" si="2"/>
        <v>80</v>
      </c>
      <c r="M53" s="24">
        <f t="shared" si="3"/>
        <v>100</v>
      </c>
    </row>
    <row r="54" spans="1:13" ht="27" customHeight="1">
      <c r="A54" s="49"/>
      <c r="B54" s="69"/>
      <c r="C54" s="35" t="s">
        <v>63</v>
      </c>
      <c r="D54" s="37">
        <f t="shared" si="5"/>
        <v>11.25</v>
      </c>
      <c r="E54" s="38">
        <f t="shared" si="6"/>
        <v>38.75</v>
      </c>
      <c r="F54" s="38">
        <f t="shared" si="7"/>
        <v>42.5</v>
      </c>
      <c r="G54" s="39">
        <f t="shared" si="8"/>
        <v>7.5</v>
      </c>
      <c r="H54" s="33">
        <f>'③昨年度アンケート結果（教職員）'!G$23</f>
        <v>9</v>
      </c>
      <c r="I54" s="22">
        <f>'③昨年度アンケート結果（教職員）'!H$23</f>
        <v>31</v>
      </c>
      <c r="J54" s="22">
        <f>'③昨年度アンケート結果（教職員）'!I$23</f>
        <v>34</v>
      </c>
      <c r="K54" s="23">
        <f>'③昨年度アンケート結果（教職員）'!J$23</f>
        <v>6</v>
      </c>
      <c r="L54" s="34">
        <f t="shared" si="2"/>
        <v>80</v>
      </c>
      <c r="M54" s="24">
        <f t="shared" si="3"/>
        <v>100</v>
      </c>
    </row>
    <row r="55" spans="1:13" ht="27" customHeight="1">
      <c r="A55" s="50"/>
      <c r="B55" s="70"/>
      <c r="C55" s="35" t="s">
        <v>64</v>
      </c>
      <c r="D55" s="37">
        <f t="shared" si="5"/>
        <v>11.25</v>
      </c>
      <c r="E55" s="38">
        <f t="shared" si="6"/>
        <v>38.75</v>
      </c>
      <c r="F55" s="38">
        <f t="shared" si="7"/>
        <v>42.5</v>
      </c>
      <c r="G55" s="39">
        <f t="shared" si="8"/>
        <v>7.5</v>
      </c>
      <c r="H55" s="33">
        <f>'②一昨年度ｱﾝｹｰﾄ結果（教職員）'!G$23</f>
        <v>9</v>
      </c>
      <c r="I55" s="22">
        <f>'②一昨年度ｱﾝｹｰﾄ結果（教職員）'!H$23</f>
        <v>31</v>
      </c>
      <c r="J55" s="22">
        <f>'②一昨年度ｱﾝｹｰﾄ結果（教職員）'!I$23</f>
        <v>34</v>
      </c>
      <c r="K55" s="23">
        <f>'②一昨年度ｱﾝｹｰﾄ結果（教職員）'!J$23</f>
        <v>6</v>
      </c>
      <c r="L55" s="34">
        <f t="shared" si="2"/>
        <v>80</v>
      </c>
      <c r="M55" s="24">
        <f t="shared" si="3"/>
        <v>100</v>
      </c>
    </row>
    <row r="56" spans="1:13" ht="27" customHeight="1">
      <c r="A56" s="49" t="s">
        <v>74</v>
      </c>
      <c r="B56" s="68" t="str">
        <f>'①調査用紙（教職員）'!B24</f>
        <v>17 入学時から生徒一人ひとりに応じたきめ細かい継続的な進路指導を行っている。</v>
      </c>
      <c r="C56" s="35" t="s">
        <v>62</v>
      </c>
      <c r="D56" s="37">
        <f t="shared" si="5"/>
        <v>6.25</v>
      </c>
      <c r="E56" s="38">
        <f t="shared" si="6"/>
        <v>43.75</v>
      </c>
      <c r="F56" s="38">
        <f t="shared" si="7"/>
        <v>47.5</v>
      </c>
      <c r="G56" s="39">
        <f t="shared" si="8"/>
        <v>2.5</v>
      </c>
      <c r="H56" s="33">
        <f>'④今年度アンケート結果（教職員）'!G$24</f>
        <v>5</v>
      </c>
      <c r="I56" s="22">
        <f>'④今年度アンケート結果（教職員）'!H$24</f>
        <v>35</v>
      </c>
      <c r="J56" s="22">
        <f>'④今年度アンケート結果（教職員）'!I$24</f>
        <v>38</v>
      </c>
      <c r="K56" s="23">
        <f>'④今年度アンケート結果（教職員）'!J$24</f>
        <v>2</v>
      </c>
      <c r="L56" s="34">
        <f t="shared" si="2"/>
        <v>80</v>
      </c>
      <c r="M56" s="24">
        <f t="shared" si="3"/>
        <v>100</v>
      </c>
    </row>
    <row r="57" spans="1:13" ht="27" customHeight="1">
      <c r="A57" s="49"/>
      <c r="B57" s="69"/>
      <c r="C57" s="35" t="s">
        <v>63</v>
      </c>
      <c r="D57" s="37">
        <f t="shared" si="5"/>
        <v>6.25</v>
      </c>
      <c r="E57" s="38">
        <f t="shared" si="6"/>
        <v>43.75</v>
      </c>
      <c r="F57" s="38">
        <f t="shared" si="7"/>
        <v>47.5</v>
      </c>
      <c r="G57" s="39">
        <f t="shared" si="8"/>
        <v>2.5</v>
      </c>
      <c r="H57" s="33">
        <f>'③昨年度アンケート結果（教職員）'!G$24</f>
        <v>5</v>
      </c>
      <c r="I57" s="22">
        <f>'③昨年度アンケート結果（教職員）'!H$24</f>
        <v>35</v>
      </c>
      <c r="J57" s="22">
        <f>'③昨年度アンケート結果（教職員）'!I$24</f>
        <v>38</v>
      </c>
      <c r="K57" s="23">
        <f>'③昨年度アンケート結果（教職員）'!J$24</f>
        <v>2</v>
      </c>
      <c r="L57" s="34">
        <f t="shared" si="2"/>
        <v>80</v>
      </c>
      <c r="M57" s="24">
        <f t="shared" si="3"/>
        <v>100</v>
      </c>
    </row>
    <row r="58" spans="1:13" ht="27" customHeight="1">
      <c r="A58" s="49"/>
      <c r="B58" s="70"/>
      <c r="C58" s="35" t="s">
        <v>64</v>
      </c>
      <c r="D58" s="37">
        <f t="shared" si="5"/>
        <v>6.25</v>
      </c>
      <c r="E58" s="38">
        <f t="shared" si="6"/>
        <v>43.75</v>
      </c>
      <c r="F58" s="38">
        <f t="shared" si="7"/>
        <v>47.5</v>
      </c>
      <c r="G58" s="39">
        <f t="shared" si="8"/>
        <v>2.5</v>
      </c>
      <c r="H58" s="33">
        <f>'②一昨年度ｱﾝｹｰﾄ結果（教職員）'!G$24</f>
        <v>5</v>
      </c>
      <c r="I58" s="22">
        <f>'②一昨年度ｱﾝｹｰﾄ結果（教職員）'!H$24</f>
        <v>35</v>
      </c>
      <c r="J58" s="22">
        <f>'②一昨年度ｱﾝｹｰﾄ結果（教職員）'!I$24</f>
        <v>38</v>
      </c>
      <c r="K58" s="23">
        <f>'②一昨年度ｱﾝｹｰﾄ結果（教職員）'!J$24</f>
        <v>2</v>
      </c>
      <c r="L58" s="34">
        <f t="shared" si="2"/>
        <v>80</v>
      </c>
      <c r="M58" s="24">
        <f t="shared" si="3"/>
        <v>100</v>
      </c>
    </row>
    <row r="59" spans="1:13" ht="27" customHeight="1">
      <c r="A59" s="49"/>
      <c r="B59" s="68" t="str">
        <f>'①調査用紙（教職員）'!B25</f>
        <v>18 進路に関する情報収集や提供に積極的である。</v>
      </c>
      <c r="C59" s="35" t="s">
        <v>62</v>
      </c>
      <c r="D59" s="37">
        <f t="shared" si="5"/>
        <v>10</v>
      </c>
      <c r="E59" s="38">
        <f t="shared" si="6"/>
        <v>40</v>
      </c>
      <c r="F59" s="38">
        <f t="shared" si="7"/>
        <v>46.25</v>
      </c>
      <c r="G59" s="39">
        <f t="shared" si="8"/>
        <v>3.75</v>
      </c>
      <c r="H59" s="33">
        <f>'④今年度アンケート結果（教職員）'!G$25</f>
        <v>8</v>
      </c>
      <c r="I59" s="22">
        <f>'④今年度アンケート結果（教職員）'!H$25</f>
        <v>32</v>
      </c>
      <c r="J59" s="22">
        <f>'④今年度アンケート結果（教職員）'!I$25</f>
        <v>37</v>
      </c>
      <c r="K59" s="23">
        <f>'④今年度アンケート結果（教職員）'!J$25</f>
        <v>3</v>
      </c>
      <c r="L59" s="34">
        <f t="shared" si="2"/>
        <v>80</v>
      </c>
      <c r="M59" s="24">
        <f t="shared" si="3"/>
        <v>100</v>
      </c>
    </row>
    <row r="60" spans="1:13" ht="27" customHeight="1">
      <c r="A60" s="49"/>
      <c r="B60" s="69"/>
      <c r="C60" s="35" t="s">
        <v>63</v>
      </c>
      <c r="D60" s="37">
        <f t="shared" si="5"/>
        <v>10</v>
      </c>
      <c r="E60" s="38">
        <f t="shared" si="6"/>
        <v>40</v>
      </c>
      <c r="F60" s="38">
        <f t="shared" si="7"/>
        <v>46.25</v>
      </c>
      <c r="G60" s="39">
        <f t="shared" si="8"/>
        <v>3.75</v>
      </c>
      <c r="H60" s="33">
        <f>'③昨年度アンケート結果（教職員）'!G$25</f>
        <v>8</v>
      </c>
      <c r="I60" s="22">
        <f>'③昨年度アンケート結果（教職員）'!H$25</f>
        <v>32</v>
      </c>
      <c r="J60" s="22">
        <f>'③昨年度アンケート結果（教職員）'!I$25</f>
        <v>37</v>
      </c>
      <c r="K60" s="23">
        <f>'③昨年度アンケート結果（教職員）'!J$25</f>
        <v>3</v>
      </c>
      <c r="L60" s="34">
        <f t="shared" si="2"/>
        <v>80</v>
      </c>
      <c r="M60" s="24">
        <f t="shared" si="3"/>
        <v>100</v>
      </c>
    </row>
    <row r="61" spans="1:13" ht="27" customHeight="1">
      <c r="A61" s="49"/>
      <c r="B61" s="70"/>
      <c r="C61" s="35" t="s">
        <v>64</v>
      </c>
      <c r="D61" s="37">
        <f t="shared" si="5"/>
        <v>10</v>
      </c>
      <c r="E61" s="38">
        <f t="shared" si="6"/>
        <v>40</v>
      </c>
      <c r="F61" s="38">
        <f t="shared" si="7"/>
        <v>46.25</v>
      </c>
      <c r="G61" s="39">
        <f t="shared" si="8"/>
        <v>3.75</v>
      </c>
      <c r="H61" s="33">
        <f>'②一昨年度ｱﾝｹｰﾄ結果（教職員）'!G$25</f>
        <v>8</v>
      </c>
      <c r="I61" s="22">
        <f>'②一昨年度ｱﾝｹｰﾄ結果（教職員）'!H$25</f>
        <v>32</v>
      </c>
      <c r="J61" s="22">
        <f>'②一昨年度ｱﾝｹｰﾄ結果（教職員）'!I$25</f>
        <v>37</v>
      </c>
      <c r="K61" s="23">
        <f>'②一昨年度ｱﾝｹｰﾄ結果（教職員）'!J$25</f>
        <v>3</v>
      </c>
      <c r="L61" s="34">
        <f t="shared" si="2"/>
        <v>80</v>
      </c>
      <c r="M61" s="24">
        <f t="shared" si="3"/>
        <v>100</v>
      </c>
    </row>
    <row r="62" spans="1:13" ht="27" customHeight="1">
      <c r="A62" s="49"/>
      <c r="B62" s="68" t="str">
        <f>'①調査用紙（教職員）'!B26</f>
        <v>19 課外授業が適切に計画・実施されている。</v>
      </c>
      <c r="C62" s="35" t="s">
        <v>62</v>
      </c>
      <c r="D62" s="37">
        <f t="shared" si="5"/>
        <v>11.25</v>
      </c>
      <c r="E62" s="38">
        <f t="shared" si="6"/>
        <v>38.75</v>
      </c>
      <c r="F62" s="38">
        <f t="shared" si="7"/>
        <v>42.5</v>
      </c>
      <c r="G62" s="39">
        <f t="shared" si="8"/>
        <v>7.5</v>
      </c>
      <c r="H62" s="33">
        <f>'④今年度アンケート結果（教職員）'!G$26</f>
        <v>9</v>
      </c>
      <c r="I62" s="22">
        <f>'④今年度アンケート結果（教職員）'!H$26</f>
        <v>31</v>
      </c>
      <c r="J62" s="22">
        <f>'④今年度アンケート結果（教職員）'!I$26</f>
        <v>34</v>
      </c>
      <c r="K62" s="23">
        <f>'④今年度アンケート結果（教職員）'!J$26</f>
        <v>6</v>
      </c>
      <c r="L62" s="34">
        <f t="shared" si="2"/>
        <v>80</v>
      </c>
      <c r="M62" s="24">
        <f t="shared" si="3"/>
        <v>100</v>
      </c>
    </row>
    <row r="63" spans="1:13" ht="27" customHeight="1">
      <c r="A63" s="49"/>
      <c r="B63" s="69"/>
      <c r="C63" s="35" t="s">
        <v>63</v>
      </c>
      <c r="D63" s="37">
        <f t="shared" si="5"/>
        <v>11.25</v>
      </c>
      <c r="E63" s="38">
        <f t="shared" si="6"/>
        <v>38.75</v>
      </c>
      <c r="F63" s="38">
        <f t="shared" si="7"/>
        <v>42.5</v>
      </c>
      <c r="G63" s="39">
        <f t="shared" si="8"/>
        <v>7.5</v>
      </c>
      <c r="H63" s="33">
        <f>'③昨年度アンケート結果（教職員）'!G$26</f>
        <v>9</v>
      </c>
      <c r="I63" s="22">
        <f>'③昨年度アンケート結果（教職員）'!H$26</f>
        <v>31</v>
      </c>
      <c r="J63" s="22">
        <f>'③昨年度アンケート結果（教職員）'!I$26</f>
        <v>34</v>
      </c>
      <c r="K63" s="23">
        <f>'③昨年度アンケート結果（教職員）'!J$26</f>
        <v>6</v>
      </c>
      <c r="L63" s="34">
        <f t="shared" si="2"/>
        <v>80</v>
      </c>
      <c r="M63" s="24">
        <f t="shared" si="3"/>
        <v>100</v>
      </c>
    </row>
    <row r="64" spans="1:13" ht="27" customHeight="1">
      <c r="A64" s="49"/>
      <c r="B64" s="70"/>
      <c r="C64" s="35" t="s">
        <v>64</v>
      </c>
      <c r="D64" s="37">
        <f t="shared" si="5"/>
        <v>11.25</v>
      </c>
      <c r="E64" s="38">
        <f t="shared" si="6"/>
        <v>38.75</v>
      </c>
      <c r="F64" s="38">
        <f t="shared" si="7"/>
        <v>42.5</v>
      </c>
      <c r="G64" s="39">
        <f t="shared" si="8"/>
        <v>7.5</v>
      </c>
      <c r="H64" s="33">
        <f>'②一昨年度ｱﾝｹｰﾄ結果（教職員）'!G$26</f>
        <v>9</v>
      </c>
      <c r="I64" s="22">
        <f>'②一昨年度ｱﾝｹｰﾄ結果（教職員）'!H$26</f>
        <v>31</v>
      </c>
      <c r="J64" s="22">
        <f>'②一昨年度ｱﾝｹｰﾄ結果（教職員）'!I$26</f>
        <v>34</v>
      </c>
      <c r="K64" s="23">
        <f>'②一昨年度ｱﾝｹｰﾄ結果（教職員）'!J$26</f>
        <v>6</v>
      </c>
      <c r="L64" s="34">
        <f t="shared" si="2"/>
        <v>80</v>
      </c>
      <c r="M64" s="24">
        <f t="shared" si="3"/>
        <v>100</v>
      </c>
    </row>
    <row r="65" spans="1:13" ht="27" customHeight="1">
      <c r="A65" s="49"/>
      <c r="B65" s="68" t="str">
        <f>'①調査用紙（教職員）'!B27</f>
        <v>20 模擬試験が適切に計画・実施されている。</v>
      </c>
      <c r="C65" s="35" t="s">
        <v>62</v>
      </c>
      <c r="D65" s="37">
        <f t="shared" si="5"/>
        <v>6.25</v>
      </c>
      <c r="E65" s="38">
        <f t="shared" si="6"/>
        <v>43.75</v>
      </c>
      <c r="F65" s="38">
        <f t="shared" si="7"/>
        <v>47.5</v>
      </c>
      <c r="G65" s="39">
        <f t="shared" si="8"/>
        <v>2.5</v>
      </c>
      <c r="H65" s="33">
        <f>'④今年度アンケート結果（教職員）'!G$27</f>
        <v>5</v>
      </c>
      <c r="I65" s="22">
        <f>'④今年度アンケート結果（教職員）'!H$27</f>
        <v>35</v>
      </c>
      <c r="J65" s="22">
        <f>'④今年度アンケート結果（教職員）'!I$27</f>
        <v>38</v>
      </c>
      <c r="K65" s="23">
        <f>'④今年度アンケート結果（教職員）'!J$27</f>
        <v>2</v>
      </c>
      <c r="L65" s="34">
        <f t="shared" si="2"/>
        <v>80</v>
      </c>
      <c r="M65" s="24">
        <f t="shared" si="3"/>
        <v>100</v>
      </c>
    </row>
    <row r="66" spans="1:13" ht="27" customHeight="1">
      <c r="A66" s="49"/>
      <c r="B66" s="69"/>
      <c r="C66" s="35" t="s">
        <v>63</v>
      </c>
      <c r="D66" s="37">
        <f t="shared" si="5"/>
        <v>6.25</v>
      </c>
      <c r="E66" s="38">
        <f t="shared" si="6"/>
        <v>43.75</v>
      </c>
      <c r="F66" s="38">
        <f t="shared" si="7"/>
        <v>47.5</v>
      </c>
      <c r="G66" s="39">
        <f t="shared" si="8"/>
        <v>2.5</v>
      </c>
      <c r="H66" s="33">
        <f>'③昨年度アンケート結果（教職員）'!G$27</f>
        <v>5</v>
      </c>
      <c r="I66" s="22">
        <f>'③昨年度アンケート結果（教職員）'!H$27</f>
        <v>35</v>
      </c>
      <c r="J66" s="22">
        <f>'③昨年度アンケート結果（教職員）'!I$27</f>
        <v>38</v>
      </c>
      <c r="K66" s="23">
        <f>'③昨年度アンケート結果（教職員）'!J$27</f>
        <v>2</v>
      </c>
      <c r="L66" s="34">
        <f t="shared" si="2"/>
        <v>80</v>
      </c>
      <c r="M66" s="24">
        <f t="shared" si="3"/>
        <v>100</v>
      </c>
    </row>
    <row r="67" spans="1:13" ht="27" customHeight="1">
      <c r="A67" s="50"/>
      <c r="B67" s="70"/>
      <c r="C67" s="35" t="s">
        <v>64</v>
      </c>
      <c r="D67" s="37">
        <f t="shared" si="5"/>
        <v>6.25</v>
      </c>
      <c r="E67" s="38">
        <f t="shared" si="6"/>
        <v>43.75</v>
      </c>
      <c r="F67" s="38">
        <f t="shared" si="7"/>
        <v>47.5</v>
      </c>
      <c r="G67" s="39">
        <f t="shared" si="8"/>
        <v>2.5</v>
      </c>
      <c r="H67" s="33">
        <f>'②一昨年度ｱﾝｹｰﾄ結果（教職員）'!G$27</f>
        <v>5</v>
      </c>
      <c r="I67" s="22">
        <f>'②一昨年度ｱﾝｹｰﾄ結果（教職員）'!H$27</f>
        <v>35</v>
      </c>
      <c r="J67" s="22">
        <f>'②一昨年度ｱﾝｹｰﾄ結果（教職員）'!I$27</f>
        <v>38</v>
      </c>
      <c r="K67" s="23">
        <f>'②一昨年度ｱﾝｹｰﾄ結果（教職員）'!J$27</f>
        <v>2</v>
      </c>
      <c r="L67" s="34">
        <f t="shared" si="2"/>
        <v>80</v>
      </c>
      <c r="M67" s="24">
        <f t="shared" si="3"/>
        <v>100</v>
      </c>
    </row>
    <row r="68" spans="1:13" ht="27" customHeight="1">
      <c r="A68" s="49" t="s">
        <v>75</v>
      </c>
      <c r="B68" s="68" t="str">
        <f>'①調査用紙（教職員）'!B28</f>
        <v>21 文化祭、体育大会等の行事が、生徒にとって魅力あるものとなるように工夫・改善を行っている。</v>
      </c>
      <c r="C68" s="35" t="s">
        <v>62</v>
      </c>
      <c r="D68" s="37">
        <f t="shared" si="5"/>
        <v>10</v>
      </c>
      <c r="E68" s="38">
        <f t="shared" si="6"/>
        <v>40</v>
      </c>
      <c r="F68" s="38">
        <f t="shared" si="7"/>
        <v>46.25</v>
      </c>
      <c r="G68" s="39">
        <f t="shared" si="8"/>
        <v>3.75</v>
      </c>
      <c r="H68" s="33">
        <f>'④今年度アンケート結果（教職員）'!G$28</f>
        <v>8</v>
      </c>
      <c r="I68" s="22">
        <f>'④今年度アンケート結果（教職員）'!H$28</f>
        <v>32</v>
      </c>
      <c r="J68" s="22">
        <f>'④今年度アンケート結果（教職員）'!I$28</f>
        <v>37</v>
      </c>
      <c r="K68" s="23">
        <f>'④今年度アンケート結果（教職員）'!J$28</f>
        <v>3</v>
      </c>
      <c r="L68" s="34">
        <f t="shared" si="2"/>
        <v>80</v>
      </c>
      <c r="M68" s="24">
        <f t="shared" si="3"/>
        <v>100</v>
      </c>
    </row>
    <row r="69" spans="1:13" ht="27" customHeight="1">
      <c r="A69" s="49"/>
      <c r="B69" s="69"/>
      <c r="C69" s="35" t="s">
        <v>63</v>
      </c>
      <c r="D69" s="37">
        <f t="shared" si="5"/>
        <v>10</v>
      </c>
      <c r="E69" s="38">
        <f t="shared" si="6"/>
        <v>40</v>
      </c>
      <c r="F69" s="38">
        <f t="shared" si="7"/>
        <v>46.25</v>
      </c>
      <c r="G69" s="39">
        <f t="shared" si="8"/>
        <v>3.75</v>
      </c>
      <c r="H69" s="33">
        <f>'③昨年度アンケート結果（教職員）'!G$28</f>
        <v>8</v>
      </c>
      <c r="I69" s="22">
        <f>'③昨年度アンケート結果（教職員）'!H$28</f>
        <v>32</v>
      </c>
      <c r="J69" s="22">
        <f>'③昨年度アンケート結果（教職員）'!I$28</f>
        <v>37</v>
      </c>
      <c r="K69" s="23">
        <f>'③昨年度アンケート結果（教職員）'!J$28</f>
        <v>3</v>
      </c>
      <c r="L69" s="34">
        <f t="shared" si="2"/>
        <v>80</v>
      </c>
      <c r="M69" s="24">
        <f t="shared" si="3"/>
        <v>100</v>
      </c>
    </row>
    <row r="70" spans="1:13" ht="27" customHeight="1">
      <c r="A70" s="49"/>
      <c r="B70" s="70"/>
      <c r="C70" s="35" t="s">
        <v>64</v>
      </c>
      <c r="D70" s="37">
        <f t="shared" si="5"/>
        <v>10</v>
      </c>
      <c r="E70" s="38">
        <f t="shared" si="6"/>
        <v>40</v>
      </c>
      <c r="F70" s="38">
        <f t="shared" si="7"/>
        <v>46.25</v>
      </c>
      <c r="G70" s="39">
        <f t="shared" si="8"/>
        <v>3.75</v>
      </c>
      <c r="H70" s="33">
        <f>'②一昨年度ｱﾝｹｰﾄ結果（教職員）'!G$28</f>
        <v>8</v>
      </c>
      <c r="I70" s="22">
        <f>'②一昨年度ｱﾝｹｰﾄ結果（教職員）'!H$28</f>
        <v>32</v>
      </c>
      <c r="J70" s="22">
        <f>'③昨年度アンケート結果（教職員）'!I$28</f>
        <v>37</v>
      </c>
      <c r="K70" s="23">
        <f>'②一昨年度ｱﾝｹｰﾄ結果（教職員）'!J$28</f>
        <v>3</v>
      </c>
      <c r="L70" s="34">
        <f t="shared" si="2"/>
        <v>80</v>
      </c>
      <c r="M70" s="24">
        <f t="shared" si="3"/>
        <v>100</v>
      </c>
    </row>
    <row r="71" spans="1:13" ht="27" customHeight="1">
      <c r="A71" s="49"/>
      <c r="B71" s="68" t="str">
        <f>'①調査用紙（教職員）'!B29</f>
        <v>22 生徒会活動は活発である。</v>
      </c>
      <c r="C71" s="35" t="s">
        <v>62</v>
      </c>
      <c r="D71" s="37">
        <f t="shared" si="5"/>
        <v>11.25</v>
      </c>
      <c r="E71" s="38">
        <f t="shared" si="6"/>
        <v>38.75</v>
      </c>
      <c r="F71" s="38">
        <f t="shared" si="7"/>
        <v>42.5</v>
      </c>
      <c r="G71" s="39">
        <f t="shared" si="8"/>
        <v>7.5</v>
      </c>
      <c r="H71" s="33">
        <f>'④今年度アンケート結果（教職員）'!G$29</f>
        <v>9</v>
      </c>
      <c r="I71" s="22">
        <f>'④今年度アンケート結果（教職員）'!H$29</f>
        <v>31</v>
      </c>
      <c r="J71" s="22">
        <f>'④今年度アンケート結果（教職員）'!I$29</f>
        <v>34</v>
      </c>
      <c r="K71" s="23">
        <f>'④今年度アンケート結果（教職員）'!J$29</f>
        <v>6</v>
      </c>
      <c r="L71" s="34">
        <f t="shared" si="2"/>
        <v>80</v>
      </c>
      <c r="M71" s="24">
        <f t="shared" si="3"/>
        <v>100</v>
      </c>
    </row>
    <row r="72" spans="1:13" ht="27" customHeight="1">
      <c r="A72" s="49"/>
      <c r="B72" s="69"/>
      <c r="C72" s="35" t="s">
        <v>63</v>
      </c>
      <c r="D72" s="37">
        <f t="shared" si="5"/>
        <v>11.25</v>
      </c>
      <c r="E72" s="38">
        <f t="shared" si="6"/>
        <v>38.75</v>
      </c>
      <c r="F72" s="38">
        <f t="shared" si="7"/>
        <v>42.5</v>
      </c>
      <c r="G72" s="39">
        <f t="shared" si="8"/>
        <v>7.5</v>
      </c>
      <c r="H72" s="33">
        <f>'③昨年度アンケート結果（教職員）'!G$29</f>
        <v>9</v>
      </c>
      <c r="I72" s="22">
        <f>'③昨年度アンケート結果（教職員）'!H$29</f>
        <v>31</v>
      </c>
      <c r="J72" s="22">
        <f>'③昨年度アンケート結果（教職員）'!I$29</f>
        <v>34</v>
      </c>
      <c r="K72" s="23">
        <f>'③昨年度アンケート結果（教職員）'!J$29</f>
        <v>6</v>
      </c>
      <c r="L72" s="34">
        <f t="shared" si="2"/>
        <v>80</v>
      </c>
      <c r="M72" s="24">
        <f t="shared" si="3"/>
        <v>100</v>
      </c>
    </row>
    <row r="73" spans="1:13" ht="27" customHeight="1">
      <c r="A73" s="49"/>
      <c r="B73" s="70"/>
      <c r="C73" s="35" t="s">
        <v>64</v>
      </c>
      <c r="D73" s="37">
        <f t="shared" si="5"/>
        <v>11.25</v>
      </c>
      <c r="E73" s="38">
        <f t="shared" si="6"/>
        <v>38.75</v>
      </c>
      <c r="F73" s="38">
        <f t="shared" si="7"/>
        <v>42.5</v>
      </c>
      <c r="G73" s="39">
        <f t="shared" si="8"/>
        <v>7.5</v>
      </c>
      <c r="H73" s="33">
        <f>'②一昨年度ｱﾝｹｰﾄ結果（教職員）'!G$29</f>
        <v>9</v>
      </c>
      <c r="I73" s="22">
        <f>'②一昨年度ｱﾝｹｰﾄ結果（教職員）'!H$29</f>
        <v>31</v>
      </c>
      <c r="J73" s="22">
        <f>'②一昨年度ｱﾝｹｰﾄ結果（教職員）'!I$29</f>
        <v>34</v>
      </c>
      <c r="K73" s="23">
        <f>'②一昨年度ｱﾝｹｰﾄ結果（教職員）'!J$29</f>
        <v>6</v>
      </c>
      <c r="L73" s="34">
        <f t="shared" si="2"/>
        <v>80</v>
      </c>
      <c r="M73" s="24">
        <f t="shared" si="3"/>
        <v>100</v>
      </c>
    </row>
    <row r="74" spans="1:13" ht="27" customHeight="1">
      <c r="A74" s="49"/>
      <c r="B74" s="68" t="str">
        <f>'①調査用紙（教職員）'!B30</f>
        <v>23 部活動が盛んである。</v>
      </c>
      <c r="C74" s="35" t="s">
        <v>62</v>
      </c>
      <c r="D74" s="37">
        <f t="shared" si="5"/>
        <v>6.25</v>
      </c>
      <c r="E74" s="38">
        <f t="shared" si="6"/>
        <v>43.75</v>
      </c>
      <c r="F74" s="38">
        <f t="shared" si="7"/>
        <v>47.5</v>
      </c>
      <c r="G74" s="39">
        <f t="shared" si="8"/>
        <v>2.5</v>
      </c>
      <c r="H74" s="33">
        <f>'④今年度アンケート結果（教職員）'!G$30</f>
        <v>5</v>
      </c>
      <c r="I74" s="22">
        <f>'④今年度アンケート結果（教職員）'!H$30</f>
        <v>35</v>
      </c>
      <c r="J74" s="22">
        <f>'④今年度アンケート結果（教職員）'!I$30</f>
        <v>38</v>
      </c>
      <c r="K74" s="23">
        <f>'④今年度アンケート結果（教職員）'!J$30</f>
        <v>2</v>
      </c>
      <c r="L74" s="34">
        <f t="shared" si="2"/>
        <v>80</v>
      </c>
      <c r="M74" s="24">
        <f t="shared" si="3"/>
        <v>100</v>
      </c>
    </row>
    <row r="75" spans="1:13" ht="27" customHeight="1">
      <c r="A75" s="49"/>
      <c r="B75" s="69"/>
      <c r="C75" s="35" t="s">
        <v>63</v>
      </c>
      <c r="D75" s="37">
        <f t="shared" si="5"/>
        <v>6.25</v>
      </c>
      <c r="E75" s="38">
        <f t="shared" si="6"/>
        <v>43.75</v>
      </c>
      <c r="F75" s="38">
        <f t="shared" si="7"/>
        <v>47.5</v>
      </c>
      <c r="G75" s="39">
        <f t="shared" si="8"/>
        <v>2.5</v>
      </c>
      <c r="H75" s="33">
        <f>'③昨年度アンケート結果（教職員）'!G$30</f>
        <v>5</v>
      </c>
      <c r="I75" s="22">
        <f>'③昨年度アンケート結果（教職員）'!H$30</f>
        <v>35</v>
      </c>
      <c r="J75" s="22">
        <f>'③昨年度アンケート結果（教職員）'!I$30</f>
        <v>38</v>
      </c>
      <c r="K75" s="23">
        <f>'③昨年度アンケート結果（教職員）'!J$30</f>
        <v>2</v>
      </c>
      <c r="L75" s="34">
        <f t="shared" si="2"/>
        <v>80</v>
      </c>
      <c r="M75" s="24">
        <f t="shared" si="3"/>
        <v>100</v>
      </c>
    </row>
    <row r="76" spans="1:13" ht="27" customHeight="1">
      <c r="A76" s="49"/>
      <c r="B76" s="70"/>
      <c r="C76" s="35" t="s">
        <v>64</v>
      </c>
      <c r="D76" s="37">
        <f t="shared" si="5"/>
        <v>6.25</v>
      </c>
      <c r="E76" s="38">
        <f t="shared" si="6"/>
        <v>43.75</v>
      </c>
      <c r="F76" s="38">
        <f t="shared" si="7"/>
        <v>47.5</v>
      </c>
      <c r="G76" s="39">
        <f t="shared" si="8"/>
        <v>2.5</v>
      </c>
      <c r="H76" s="33">
        <f>'②一昨年度ｱﾝｹｰﾄ結果（教職員）'!G$30</f>
        <v>5</v>
      </c>
      <c r="I76" s="22">
        <f>'②一昨年度ｱﾝｹｰﾄ結果（教職員）'!H$30</f>
        <v>35</v>
      </c>
      <c r="J76" s="22">
        <f>'②一昨年度ｱﾝｹｰﾄ結果（教職員）'!I$30</f>
        <v>38</v>
      </c>
      <c r="K76" s="23">
        <f>'②一昨年度ｱﾝｹｰﾄ結果（教職員）'!J$30</f>
        <v>2</v>
      </c>
      <c r="L76" s="34">
        <f t="shared" si="2"/>
        <v>80</v>
      </c>
      <c r="M76" s="24">
        <f t="shared" si="3"/>
        <v>100</v>
      </c>
    </row>
    <row r="77" spans="1:13" ht="27" customHeight="1">
      <c r="A77" s="49"/>
      <c r="B77" s="68" t="str">
        <f>'①調査用紙（教職員）'!B31</f>
        <v>24 部活動の練習時間（開始時刻・長さ）は適切である。</v>
      </c>
      <c r="C77" s="35" t="s">
        <v>62</v>
      </c>
      <c r="D77" s="37">
        <f t="shared" si="5"/>
        <v>10</v>
      </c>
      <c r="E77" s="38">
        <f t="shared" si="6"/>
        <v>40</v>
      </c>
      <c r="F77" s="38">
        <f t="shared" si="7"/>
        <v>46.25</v>
      </c>
      <c r="G77" s="39">
        <f t="shared" si="8"/>
        <v>3.75</v>
      </c>
      <c r="H77" s="33">
        <f>'④今年度アンケート結果（教職員）'!G$31</f>
        <v>8</v>
      </c>
      <c r="I77" s="22">
        <f>'④今年度アンケート結果（教職員）'!H$31</f>
        <v>32</v>
      </c>
      <c r="J77" s="22">
        <f>'④今年度アンケート結果（教職員）'!I$31</f>
        <v>37</v>
      </c>
      <c r="K77" s="23">
        <f>'④今年度アンケート結果（教職員）'!J$31</f>
        <v>3</v>
      </c>
      <c r="L77" s="34">
        <f t="shared" si="2"/>
        <v>80</v>
      </c>
      <c r="M77" s="24">
        <f t="shared" si="3"/>
        <v>100</v>
      </c>
    </row>
    <row r="78" spans="1:13" ht="27" customHeight="1">
      <c r="A78" s="49"/>
      <c r="B78" s="69"/>
      <c r="C78" s="35" t="s">
        <v>63</v>
      </c>
      <c r="D78" s="37">
        <f t="shared" si="5"/>
        <v>10</v>
      </c>
      <c r="E78" s="38">
        <f t="shared" si="6"/>
        <v>40</v>
      </c>
      <c r="F78" s="38">
        <f t="shared" si="7"/>
        <v>46.25</v>
      </c>
      <c r="G78" s="39">
        <f t="shared" si="8"/>
        <v>3.75</v>
      </c>
      <c r="H78" s="33">
        <f>'③昨年度アンケート結果（教職員）'!G$31</f>
        <v>8</v>
      </c>
      <c r="I78" s="22">
        <f>'③昨年度アンケート結果（教職員）'!H$31</f>
        <v>32</v>
      </c>
      <c r="J78" s="22">
        <f>'③昨年度アンケート結果（教職員）'!I$31</f>
        <v>37</v>
      </c>
      <c r="K78" s="23">
        <f>'③昨年度アンケート結果（教職員）'!J$31</f>
        <v>3</v>
      </c>
      <c r="L78" s="34">
        <f t="shared" si="2"/>
        <v>80</v>
      </c>
      <c r="M78" s="24">
        <f t="shared" si="3"/>
        <v>100</v>
      </c>
    </row>
    <row r="79" spans="1:13" ht="27" customHeight="1">
      <c r="A79" s="49"/>
      <c r="B79" s="70"/>
      <c r="C79" s="35" t="s">
        <v>64</v>
      </c>
      <c r="D79" s="37">
        <f t="shared" si="5"/>
        <v>10</v>
      </c>
      <c r="E79" s="38">
        <f t="shared" si="6"/>
        <v>40</v>
      </c>
      <c r="F79" s="38">
        <f t="shared" si="7"/>
        <v>46.25</v>
      </c>
      <c r="G79" s="39">
        <f t="shared" si="8"/>
        <v>3.75</v>
      </c>
      <c r="H79" s="33">
        <f>'②一昨年度ｱﾝｹｰﾄ結果（教職員）'!G$31</f>
        <v>8</v>
      </c>
      <c r="I79" s="22">
        <f>'②一昨年度ｱﾝｹｰﾄ結果（教職員）'!H$31</f>
        <v>32</v>
      </c>
      <c r="J79" s="22">
        <f>'②一昨年度ｱﾝｹｰﾄ結果（教職員）'!I$31</f>
        <v>37</v>
      </c>
      <c r="K79" s="23">
        <f>'②一昨年度ｱﾝｹｰﾄ結果（教職員）'!J$31</f>
        <v>3</v>
      </c>
      <c r="L79" s="34">
        <f t="shared" si="2"/>
        <v>80</v>
      </c>
      <c r="M79" s="24">
        <f t="shared" si="3"/>
        <v>100</v>
      </c>
    </row>
    <row r="80" spans="1:13" ht="27" customHeight="1">
      <c r="A80" s="49"/>
      <c r="B80" s="68" t="str">
        <f>'①調査用紙（教職員）'!B32</f>
        <v>25 清掃活動やゴミの分別など、環境美化に取組んでいる。</v>
      </c>
      <c r="C80" s="35" t="s">
        <v>62</v>
      </c>
      <c r="D80" s="37">
        <f t="shared" si="5"/>
        <v>11.25</v>
      </c>
      <c r="E80" s="38">
        <f t="shared" si="6"/>
        <v>38.75</v>
      </c>
      <c r="F80" s="38">
        <f t="shared" si="7"/>
        <v>42.5</v>
      </c>
      <c r="G80" s="39">
        <f t="shared" si="8"/>
        <v>7.5</v>
      </c>
      <c r="H80" s="33">
        <f>'④今年度アンケート結果（教職員）'!G$32</f>
        <v>9</v>
      </c>
      <c r="I80" s="22">
        <f>'④今年度アンケート結果（教職員）'!H$32</f>
        <v>31</v>
      </c>
      <c r="J80" s="22">
        <f>'④今年度アンケート結果（教職員）'!I$32</f>
        <v>34</v>
      </c>
      <c r="K80" s="23">
        <f>'④今年度アンケート結果（教職員）'!J$32</f>
        <v>6</v>
      </c>
      <c r="L80" s="34">
        <f t="shared" si="2"/>
        <v>80</v>
      </c>
      <c r="M80" s="24">
        <f t="shared" si="3"/>
        <v>100</v>
      </c>
    </row>
    <row r="81" spans="1:13" ht="27" customHeight="1">
      <c r="A81" s="49"/>
      <c r="B81" s="69"/>
      <c r="C81" s="35" t="s">
        <v>63</v>
      </c>
      <c r="D81" s="37">
        <f t="shared" si="5"/>
        <v>11.25</v>
      </c>
      <c r="E81" s="38">
        <f t="shared" si="6"/>
        <v>38.75</v>
      </c>
      <c r="F81" s="38">
        <f t="shared" si="7"/>
        <v>42.5</v>
      </c>
      <c r="G81" s="39">
        <f t="shared" si="8"/>
        <v>7.5</v>
      </c>
      <c r="H81" s="33">
        <f>'③昨年度アンケート結果（教職員）'!G$32</f>
        <v>9</v>
      </c>
      <c r="I81" s="22">
        <f>'③昨年度アンケート結果（教職員）'!H$32</f>
        <v>31</v>
      </c>
      <c r="J81" s="22">
        <f>'③昨年度アンケート結果（教職員）'!I$32</f>
        <v>34</v>
      </c>
      <c r="K81" s="23">
        <f>'③昨年度アンケート結果（教職員）'!J$32</f>
        <v>6</v>
      </c>
      <c r="L81" s="34">
        <f t="shared" si="2"/>
        <v>80</v>
      </c>
      <c r="M81" s="24">
        <f t="shared" si="3"/>
        <v>100</v>
      </c>
    </row>
    <row r="82" spans="1:13" ht="27" customHeight="1">
      <c r="A82" s="49"/>
      <c r="B82" s="70"/>
      <c r="C82" s="35" t="s">
        <v>64</v>
      </c>
      <c r="D82" s="37">
        <f>100*H82/$L82</f>
        <v>11.25</v>
      </c>
      <c r="E82" s="38">
        <f>100*I82/$L82</f>
        <v>38.75</v>
      </c>
      <c r="F82" s="38">
        <f>100*J82/$L82</f>
        <v>42.5</v>
      </c>
      <c r="G82" s="39">
        <f>100*K82/$L82</f>
        <v>7.5</v>
      </c>
      <c r="H82" s="33">
        <f>'②一昨年度ｱﾝｹｰﾄ結果（教職員）'!G$32</f>
        <v>9</v>
      </c>
      <c r="I82" s="22">
        <f>'②一昨年度ｱﾝｹｰﾄ結果（教職員）'!H$32</f>
        <v>31</v>
      </c>
      <c r="J82" s="22">
        <f>'②一昨年度ｱﾝｹｰﾄ結果（教職員）'!I$32</f>
        <v>34</v>
      </c>
      <c r="K82" s="23">
        <f>'④今年度アンケート結果（教職員）'!J$32</f>
        <v>6</v>
      </c>
      <c r="L82" s="34">
        <f t="shared" si="2"/>
        <v>80</v>
      </c>
      <c r="M82" s="24">
        <f t="shared" si="3"/>
        <v>100</v>
      </c>
    </row>
    <row r="83" spans="1:13" ht="24.75" customHeight="1">
      <c r="A83" s="49"/>
      <c r="B83" s="68" t="str">
        <f>'①調査用紙（教職員）'!B33</f>
        <v>26 本校はＰＴＡとよく連携している。</v>
      </c>
      <c r="C83" s="35" t="s">
        <v>62</v>
      </c>
      <c r="D83" s="37">
        <f aca="true" t="shared" si="9" ref="D83:G85">100*H83/$L83</f>
        <v>7.5</v>
      </c>
      <c r="E83" s="38">
        <f t="shared" si="9"/>
        <v>42.5</v>
      </c>
      <c r="F83" s="38">
        <f t="shared" si="9"/>
        <v>41.25</v>
      </c>
      <c r="G83" s="39">
        <f t="shared" si="9"/>
        <v>8.75</v>
      </c>
      <c r="H83" s="33">
        <f>'④今年度アンケート結果（教職員）'!G$33</f>
        <v>6</v>
      </c>
      <c r="I83" s="22">
        <f>'④今年度アンケート結果（教職員）'!H$33</f>
        <v>34</v>
      </c>
      <c r="J83" s="22">
        <f>'④今年度アンケート結果（教職員）'!I$33</f>
        <v>33</v>
      </c>
      <c r="K83" s="23">
        <f>'④今年度アンケート結果（教職員）'!J$33</f>
        <v>7</v>
      </c>
      <c r="L83" s="34">
        <f t="shared" si="2"/>
        <v>80</v>
      </c>
      <c r="M83" s="24">
        <f t="shared" si="3"/>
        <v>100</v>
      </c>
    </row>
    <row r="84" spans="1:13" ht="24.75" customHeight="1">
      <c r="A84" s="49"/>
      <c r="B84" s="69"/>
      <c r="C84" s="35" t="s">
        <v>63</v>
      </c>
      <c r="D84" s="37">
        <f t="shared" si="9"/>
        <v>7.5</v>
      </c>
      <c r="E84" s="38">
        <f t="shared" si="9"/>
        <v>42.5</v>
      </c>
      <c r="F84" s="38">
        <f t="shared" si="9"/>
        <v>41.25</v>
      </c>
      <c r="G84" s="39">
        <f t="shared" si="9"/>
        <v>8.75</v>
      </c>
      <c r="H84" s="33">
        <f>'③昨年度アンケート結果（教職員）'!G$33</f>
        <v>6</v>
      </c>
      <c r="I84" s="22">
        <f>'③昨年度アンケート結果（教職員）'!H$33</f>
        <v>34</v>
      </c>
      <c r="J84" s="22">
        <f>'③昨年度アンケート結果（教職員）'!I$33</f>
        <v>33</v>
      </c>
      <c r="K84" s="23">
        <f>'③昨年度アンケート結果（教職員）'!J$33</f>
        <v>7</v>
      </c>
      <c r="L84" s="34">
        <f>SUM(H84:K84)</f>
        <v>80</v>
      </c>
      <c r="M84" s="24">
        <f>SUM(D84:G84)</f>
        <v>100</v>
      </c>
    </row>
    <row r="85" spans="1:13" ht="24.75" customHeight="1">
      <c r="A85" s="50"/>
      <c r="B85" s="70"/>
      <c r="C85" s="35" t="s">
        <v>64</v>
      </c>
      <c r="D85" s="37">
        <f t="shared" si="9"/>
        <v>7.5</v>
      </c>
      <c r="E85" s="38">
        <f t="shared" si="9"/>
        <v>42.5</v>
      </c>
      <c r="F85" s="38">
        <f t="shared" si="9"/>
        <v>41.25</v>
      </c>
      <c r="G85" s="39">
        <f t="shared" si="9"/>
        <v>8.75</v>
      </c>
      <c r="H85" s="33">
        <f>'②一昨年度ｱﾝｹｰﾄ結果（教職員）'!G$33</f>
        <v>6</v>
      </c>
      <c r="I85" s="22">
        <f>'②一昨年度ｱﾝｹｰﾄ結果（教職員）'!H$33</f>
        <v>34</v>
      </c>
      <c r="J85" s="22">
        <f>'②一昨年度ｱﾝｹｰﾄ結果（教職員）'!I$33</f>
        <v>33</v>
      </c>
      <c r="K85" s="23">
        <f>'②一昨年度ｱﾝｹｰﾄ結果（教職員）'!J$33</f>
        <v>7</v>
      </c>
      <c r="L85" s="34">
        <f>SUM(H85:K85)</f>
        <v>80</v>
      </c>
      <c r="M85" s="24">
        <f>SUM(D85:G85)</f>
        <v>100</v>
      </c>
    </row>
    <row r="86" spans="1:7" ht="24.75" customHeight="1">
      <c r="A86" s="32"/>
      <c r="B86" s="32"/>
      <c r="C86" s="32"/>
      <c r="D86" s="32"/>
      <c r="E86" s="32"/>
      <c r="F86" s="32"/>
      <c r="G86" s="32"/>
    </row>
    <row r="87" spans="1:7" ht="26.25" customHeight="1">
      <c r="A87" s="32"/>
      <c r="B87" s="42" t="s">
        <v>65</v>
      </c>
      <c r="C87" s="32"/>
      <c r="D87" s="32"/>
      <c r="E87" s="32"/>
      <c r="F87" s="32"/>
      <c r="G87" s="32"/>
    </row>
    <row r="88" ht="21.75" customHeight="1">
      <c r="A88" s="47" t="str">
        <f>B8</f>
        <v>１　本校の教育目標・教育方針をよく理解して教育活動に当たっている。</v>
      </c>
    </row>
    <row r="89" ht="21.75" customHeight="1"/>
    <row r="90" ht="21.75" customHeight="1"/>
    <row r="91" ht="21.75" customHeight="1"/>
    <row r="92" ht="21.75" customHeight="1"/>
    <row r="93" ht="21.75" customHeight="1"/>
    <row r="94" ht="21.75" customHeight="1"/>
    <row r="95" spans="2:7" ht="21.75" customHeight="1">
      <c r="B95" s="67" t="s">
        <v>60</v>
      </c>
      <c r="C95" s="67"/>
      <c r="D95" s="67"/>
      <c r="E95" s="67"/>
      <c r="F95" s="67"/>
      <c r="G95" s="36"/>
    </row>
    <row r="96" spans="1:7" ht="21.75" customHeight="1">
      <c r="A96" s="36"/>
      <c r="B96" s="67"/>
      <c r="C96" s="67"/>
      <c r="D96" s="67"/>
      <c r="E96" s="67"/>
      <c r="F96" s="67"/>
      <c r="G96" s="36"/>
    </row>
    <row r="97" ht="6" customHeight="1"/>
    <row r="98" ht="21" customHeight="1">
      <c r="A98" s="47" t="str">
        <f>B11</f>
        <v>２　本校は教育活動全般について、生徒や保護者の要望に応えている。</v>
      </c>
    </row>
    <row r="99" ht="24" customHeight="1"/>
    <row r="100" ht="24" customHeight="1"/>
    <row r="101" ht="24" customHeight="1"/>
    <row r="102" ht="24" customHeight="1"/>
    <row r="103" ht="24" customHeight="1"/>
    <row r="104" ht="24" customHeight="1"/>
    <row r="105" spans="2:6" ht="18" customHeight="1">
      <c r="B105" s="67" t="s">
        <v>61</v>
      </c>
      <c r="C105" s="67"/>
      <c r="D105" s="67"/>
      <c r="E105" s="67"/>
      <c r="F105" s="67"/>
    </row>
    <row r="106" spans="2:6" ht="18" customHeight="1">
      <c r="B106" s="67"/>
      <c r="C106" s="67"/>
      <c r="D106" s="67"/>
      <c r="E106" s="67"/>
      <c r="F106" s="67"/>
    </row>
    <row r="107" ht="9.75" customHeight="1"/>
    <row r="108" ht="21.75" customHeight="1">
      <c r="A108" s="47" t="str">
        <f>B14</f>
        <v>３　教職員の相互理解が十分になされ、信頼関係に基づいて教育活動が行われている。</v>
      </c>
    </row>
    <row r="109" ht="24" customHeight="1"/>
    <row r="110" ht="24" customHeight="1"/>
    <row r="111" ht="24" customHeight="1"/>
    <row r="112" ht="24" customHeight="1"/>
    <row r="113" ht="24" customHeight="1"/>
    <row r="114" ht="24" customHeight="1"/>
    <row r="115" spans="2:6" ht="19.5" customHeight="1">
      <c r="B115" s="67" t="s">
        <v>61</v>
      </c>
      <c r="C115" s="67"/>
      <c r="D115" s="67"/>
      <c r="E115" s="67"/>
      <c r="F115" s="67"/>
    </row>
    <row r="116" spans="2:6" ht="19.5" customHeight="1">
      <c r="B116" s="67"/>
      <c r="C116" s="67"/>
      <c r="D116" s="67"/>
      <c r="E116" s="67"/>
      <c r="F116" s="67"/>
    </row>
    <row r="117" ht="9.75" customHeight="1"/>
    <row r="118" ht="22.5" customHeight="1">
      <c r="A118" s="47" t="str">
        <f>B17</f>
        <v>４　教職員の適性・能力に応じた校内人事や校務分掌の分担がなされ、意欲的に取り組んでいる。</v>
      </c>
    </row>
    <row r="119" ht="24" customHeight="1"/>
    <row r="120" ht="24" customHeight="1"/>
    <row r="121" ht="24" customHeight="1"/>
    <row r="122" ht="24" customHeight="1"/>
    <row r="123" ht="24" customHeight="1"/>
    <row r="124" ht="24" customHeight="1"/>
    <row r="125" spans="2:6" ht="18" customHeight="1">
      <c r="B125" s="67" t="s">
        <v>61</v>
      </c>
      <c r="C125" s="67"/>
      <c r="D125" s="67"/>
      <c r="E125" s="67"/>
      <c r="F125" s="67"/>
    </row>
    <row r="126" spans="2:6" ht="16.5" customHeight="1">
      <c r="B126" s="67"/>
      <c r="C126" s="67"/>
      <c r="D126" s="67"/>
      <c r="E126" s="67"/>
      <c r="F126" s="67"/>
    </row>
    <row r="127" ht="14.25" customHeight="1"/>
    <row r="128" ht="18" customHeight="1">
      <c r="A128" s="47" t="str">
        <f>B20</f>
        <v>５　教職員の仕事量の分担が平等になされ、意欲的に取り組んでいる。</v>
      </c>
    </row>
    <row r="129" ht="24" customHeight="1"/>
    <row r="130" ht="24" customHeight="1"/>
    <row r="131" ht="24" customHeight="1"/>
    <row r="132" ht="24" customHeight="1"/>
    <row r="133" ht="24" customHeight="1"/>
    <row r="134" ht="19.5" customHeight="1"/>
    <row r="135" spans="2:6" ht="18.75" customHeight="1">
      <c r="B135" s="67" t="s">
        <v>61</v>
      </c>
      <c r="C135" s="67"/>
      <c r="D135" s="67"/>
      <c r="E135" s="67"/>
      <c r="F135" s="67"/>
    </row>
    <row r="136" spans="2:6" ht="18.75" customHeight="1">
      <c r="B136" s="67"/>
      <c r="C136" s="67"/>
      <c r="D136" s="67"/>
      <c r="E136" s="67"/>
      <c r="F136" s="67"/>
    </row>
    <row r="137" ht="8.25" customHeight="1"/>
    <row r="138" ht="18.75" customHeight="1">
      <c r="A138" s="47" t="str">
        <f>B23</f>
        <v>６　45分７時間授業は効果的である。</v>
      </c>
    </row>
    <row r="139" ht="24" customHeight="1"/>
    <row r="140" ht="24" customHeight="1"/>
    <row r="141" ht="24" customHeight="1"/>
    <row r="142" ht="24" customHeight="1"/>
    <row r="143" ht="24" customHeight="1"/>
    <row r="144" ht="18.75" customHeight="1"/>
    <row r="145" spans="2:6" ht="20.25" customHeight="1">
      <c r="B145" s="67" t="s">
        <v>61</v>
      </c>
      <c r="C145" s="67"/>
      <c r="D145" s="67"/>
      <c r="E145" s="67"/>
      <c r="F145" s="67"/>
    </row>
    <row r="146" spans="2:6" ht="20.25" customHeight="1">
      <c r="B146" s="67"/>
      <c r="C146" s="67"/>
      <c r="D146" s="67"/>
      <c r="E146" s="67"/>
      <c r="F146" s="67"/>
    </row>
    <row r="147" ht="9.75" customHeight="1"/>
    <row r="148" ht="21" customHeight="1">
      <c r="A148" s="47" t="str">
        <f>B26</f>
        <v>７　文・理選択、科目選択の指導を適切に行っている。</v>
      </c>
    </row>
    <row r="149" ht="24" customHeight="1"/>
    <row r="150" ht="24" customHeight="1"/>
    <row r="151" ht="24" customHeight="1"/>
    <row r="152" ht="24" customHeight="1"/>
    <row r="153" ht="24" customHeight="1"/>
    <row r="154" ht="18" customHeight="1"/>
    <row r="155" spans="2:6" ht="18.75" customHeight="1">
      <c r="B155" s="67" t="s">
        <v>61</v>
      </c>
      <c r="C155" s="67"/>
      <c r="D155" s="67"/>
      <c r="E155" s="67"/>
      <c r="F155" s="67"/>
    </row>
    <row r="156" spans="2:6" ht="18.75" customHeight="1">
      <c r="B156" s="67"/>
      <c r="C156" s="67"/>
      <c r="D156" s="67"/>
      <c r="E156" s="67"/>
      <c r="F156" s="67"/>
    </row>
    <row r="157" ht="9" customHeight="1"/>
    <row r="158" ht="15" customHeight="1">
      <c r="A158" s="47" t="str">
        <f>B29</f>
        <v>８　本校は学力の向上を目指して積極的に取り組んでいる。</v>
      </c>
    </row>
    <row r="159" ht="24" customHeight="1"/>
    <row r="160" ht="24" customHeight="1"/>
    <row r="161" ht="24" customHeight="1"/>
    <row r="162" ht="24" customHeight="1"/>
    <row r="163" ht="24" customHeight="1"/>
    <row r="164" ht="24" customHeight="1"/>
    <row r="165" spans="2:6" ht="18.75" customHeight="1">
      <c r="B165" s="67" t="s">
        <v>61</v>
      </c>
      <c r="C165" s="67"/>
      <c r="D165" s="67"/>
      <c r="E165" s="67"/>
      <c r="F165" s="67"/>
    </row>
    <row r="166" spans="2:6" ht="18.75" customHeight="1">
      <c r="B166" s="67"/>
      <c r="C166" s="67"/>
      <c r="D166" s="67"/>
      <c r="E166" s="67"/>
      <c r="F166" s="67"/>
    </row>
    <row r="167" ht="16.5" customHeight="1"/>
    <row r="168" ht="20.25" customHeight="1">
      <c r="A168" s="47" t="str">
        <f>B32</f>
        <v>９　生徒に分かりやすい授業を展開している。</v>
      </c>
    </row>
    <row r="169" ht="24" customHeight="1"/>
    <row r="170" ht="24" customHeight="1"/>
    <row r="171" ht="24" customHeight="1"/>
    <row r="172" ht="24" customHeight="1"/>
    <row r="173" ht="24" customHeight="1"/>
    <row r="174" ht="12.75" customHeight="1"/>
    <row r="175" spans="2:6" ht="18" customHeight="1">
      <c r="B175" s="67" t="s">
        <v>61</v>
      </c>
      <c r="C175" s="67"/>
      <c r="D175" s="67"/>
      <c r="E175" s="67"/>
      <c r="F175" s="67"/>
    </row>
    <row r="176" spans="2:6" ht="18" customHeight="1">
      <c r="B176" s="67"/>
      <c r="C176" s="67"/>
      <c r="D176" s="67"/>
      <c r="E176" s="67"/>
      <c r="F176" s="67"/>
    </row>
    <row r="177" ht="9" customHeight="1"/>
    <row r="178" ht="20.25" customHeight="1">
      <c r="A178" s="47" t="str">
        <f>B35</f>
        <v>10 朝学は生徒の学力向上に役立っている。</v>
      </c>
    </row>
    <row r="179" ht="24" customHeight="1"/>
    <row r="180" ht="24" customHeight="1"/>
    <row r="181" ht="24" customHeight="1"/>
    <row r="182" ht="24" customHeight="1"/>
    <row r="183" ht="24" customHeight="1"/>
    <row r="184" ht="15.75" customHeight="1"/>
    <row r="185" spans="2:6" ht="18.75" customHeight="1">
      <c r="B185" s="67" t="s">
        <v>61</v>
      </c>
      <c r="C185" s="67"/>
      <c r="D185" s="67"/>
      <c r="E185" s="67"/>
      <c r="F185" s="67"/>
    </row>
    <row r="186" spans="2:6" ht="18.75" customHeight="1">
      <c r="B186" s="67"/>
      <c r="C186" s="67"/>
      <c r="D186" s="67"/>
      <c r="E186" s="67"/>
      <c r="F186" s="67"/>
    </row>
    <row r="187" ht="9.75" customHeight="1"/>
    <row r="188" ht="22.5" customHeight="1">
      <c r="A188" s="47" t="str">
        <f>B38</f>
        <v>11 補講・追試等は生徒の学力向上に役立っている。</v>
      </c>
    </row>
    <row r="189" ht="24" customHeight="1"/>
    <row r="190" ht="24" customHeight="1"/>
    <row r="191" ht="24" customHeight="1"/>
    <row r="192" ht="24" customHeight="1"/>
    <row r="193" ht="24" customHeight="1"/>
    <row r="194" ht="18.75" customHeight="1"/>
    <row r="195" spans="2:6" ht="18.75" customHeight="1">
      <c r="B195" s="67" t="s">
        <v>61</v>
      </c>
      <c r="C195" s="67"/>
      <c r="D195" s="67"/>
      <c r="E195" s="67"/>
      <c r="F195" s="67"/>
    </row>
    <row r="196" spans="2:6" ht="18.75" customHeight="1">
      <c r="B196" s="67"/>
      <c r="C196" s="67"/>
      <c r="D196" s="67"/>
      <c r="E196" s="67"/>
      <c r="F196" s="67"/>
    </row>
    <row r="197" ht="10.5" customHeight="1"/>
    <row r="198" ht="21.75" customHeight="1">
      <c r="A198" s="47" t="str">
        <f>B41</f>
        <v>12 少人数指導は成果が上がっている。</v>
      </c>
    </row>
    <row r="199" ht="24" customHeight="1"/>
    <row r="200" ht="24" customHeight="1"/>
    <row r="201" ht="24" customHeight="1"/>
    <row r="202" ht="24" customHeight="1"/>
    <row r="203" ht="24" customHeight="1"/>
    <row r="204" ht="20.25" customHeight="1"/>
    <row r="205" spans="2:6" ht="20.25" customHeight="1">
      <c r="B205" s="67" t="s">
        <v>61</v>
      </c>
      <c r="C205" s="67"/>
      <c r="D205" s="67"/>
      <c r="E205" s="67"/>
      <c r="F205" s="67"/>
    </row>
    <row r="206" spans="2:6" ht="20.25" customHeight="1">
      <c r="B206" s="67"/>
      <c r="C206" s="67"/>
      <c r="D206" s="67"/>
      <c r="E206" s="67"/>
      <c r="F206" s="67"/>
    </row>
    <row r="207" ht="12.75" customHeight="1"/>
    <row r="208" ht="23.25" customHeight="1">
      <c r="A208" s="47" t="str">
        <f>B44</f>
        <v>13 本校の校則やきまりは適切である。</v>
      </c>
    </row>
    <row r="209" ht="24" customHeight="1"/>
    <row r="210" ht="24" customHeight="1"/>
    <row r="211" ht="24" customHeight="1"/>
    <row r="212" ht="24" customHeight="1"/>
    <row r="213" ht="24" customHeight="1"/>
    <row r="214" ht="20.25" customHeight="1"/>
    <row r="215" spans="2:6" ht="20.25" customHeight="1">
      <c r="B215" s="67" t="s">
        <v>61</v>
      </c>
      <c r="C215" s="67"/>
      <c r="D215" s="67"/>
      <c r="E215" s="67"/>
      <c r="F215" s="67"/>
    </row>
    <row r="216" spans="2:6" ht="20.25" customHeight="1">
      <c r="B216" s="67"/>
      <c r="C216" s="67"/>
      <c r="D216" s="67"/>
      <c r="E216" s="67"/>
      <c r="F216" s="67"/>
    </row>
    <row r="217" ht="12" customHeight="1"/>
    <row r="218" ht="18" customHeight="1">
      <c r="A218" s="47" t="str">
        <f>B47</f>
        <v>14 本校生は校則やきまりを守っている。</v>
      </c>
    </row>
    <row r="219" ht="24" customHeight="1"/>
    <row r="220" ht="24" customHeight="1"/>
    <row r="221" ht="24" customHeight="1"/>
    <row r="222" ht="24" customHeight="1"/>
    <row r="223" ht="24" customHeight="1"/>
    <row r="224" ht="21" customHeight="1"/>
    <row r="225" spans="2:6" ht="18" customHeight="1">
      <c r="B225" s="67" t="s">
        <v>61</v>
      </c>
      <c r="C225" s="67"/>
      <c r="D225" s="67"/>
      <c r="E225" s="67"/>
      <c r="F225" s="67"/>
    </row>
    <row r="226" spans="2:6" ht="18" customHeight="1">
      <c r="B226" s="67"/>
      <c r="C226" s="67"/>
      <c r="D226" s="67"/>
      <c r="E226" s="67"/>
      <c r="F226" s="67"/>
    </row>
    <row r="227" ht="9" customHeight="1"/>
    <row r="228" ht="21" customHeight="1">
      <c r="A228" s="47" t="str">
        <f>B50</f>
        <v>15 教育相談体制が整備されている。</v>
      </c>
    </row>
    <row r="229" ht="24" customHeight="1"/>
    <row r="230" ht="24" customHeight="1"/>
    <row r="231" ht="24" customHeight="1"/>
    <row r="232" ht="24" customHeight="1"/>
    <row r="233" ht="24" customHeight="1"/>
    <row r="234" ht="24" customHeight="1"/>
    <row r="235" spans="2:6" ht="19.5" customHeight="1">
      <c r="B235" s="67" t="s">
        <v>61</v>
      </c>
      <c r="C235" s="67"/>
      <c r="D235" s="67"/>
      <c r="E235" s="67"/>
      <c r="F235" s="67"/>
    </row>
    <row r="236" spans="2:6" ht="19.5" customHeight="1">
      <c r="B236" s="67"/>
      <c r="C236" s="67"/>
      <c r="D236" s="67"/>
      <c r="E236" s="67"/>
      <c r="F236" s="67"/>
    </row>
    <row r="237" ht="8.25" customHeight="1"/>
    <row r="238" ht="21.75" customHeight="1">
      <c r="A238" s="47" t="str">
        <f>B53</f>
        <v>16 人権の大切さを学ばせ、それが日常生活に生かせるように努めている。</v>
      </c>
    </row>
    <row r="239" ht="24" customHeight="1"/>
    <row r="240" ht="24" customHeight="1"/>
    <row r="241" ht="24" customHeight="1"/>
    <row r="242" ht="24" customHeight="1"/>
    <row r="243" ht="24" customHeight="1"/>
    <row r="244" ht="18.75" customHeight="1"/>
    <row r="245" spans="2:6" ht="19.5" customHeight="1">
      <c r="B245" s="67" t="s">
        <v>61</v>
      </c>
      <c r="C245" s="67"/>
      <c r="D245" s="67"/>
      <c r="E245" s="67"/>
      <c r="F245" s="67"/>
    </row>
    <row r="246" spans="2:6" ht="19.5" customHeight="1">
      <c r="B246" s="67"/>
      <c r="C246" s="67"/>
      <c r="D246" s="67"/>
      <c r="E246" s="67"/>
      <c r="F246" s="67"/>
    </row>
    <row r="247" ht="9" customHeight="1"/>
    <row r="248" ht="21" customHeight="1">
      <c r="A248" s="47" t="str">
        <f>B56</f>
        <v>17 入学時から生徒一人ひとりに応じたきめ細かい継続的な進路指導を行っている。</v>
      </c>
    </row>
    <row r="249" ht="24" customHeight="1"/>
    <row r="250" ht="24" customHeight="1"/>
    <row r="251" ht="24" customHeight="1"/>
    <row r="252" ht="24" customHeight="1"/>
    <row r="253" ht="24" customHeight="1"/>
    <row r="254" ht="18.75" customHeight="1"/>
    <row r="255" spans="2:6" ht="19.5" customHeight="1">
      <c r="B255" s="67" t="s">
        <v>61</v>
      </c>
      <c r="C255" s="67"/>
      <c r="D255" s="67"/>
      <c r="E255" s="67"/>
      <c r="F255" s="67"/>
    </row>
    <row r="256" spans="2:6" ht="19.5" customHeight="1">
      <c r="B256" s="67"/>
      <c r="C256" s="67"/>
      <c r="D256" s="67"/>
      <c r="E256" s="67"/>
      <c r="F256" s="67"/>
    </row>
    <row r="257" ht="12" customHeight="1"/>
    <row r="258" ht="21.75" customHeight="1">
      <c r="A258" s="47" t="str">
        <f>B59</f>
        <v>18 進路に関する情報収集や提供に積極的である。</v>
      </c>
    </row>
    <row r="259" ht="22.5" customHeight="1"/>
    <row r="260" ht="22.5" customHeight="1"/>
    <row r="261" ht="22.5" customHeight="1"/>
    <row r="262" ht="22.5" customHeight="1"/>
    <row r="263" ht="22.5" customHeight="1"/>
    <row r="264" spans="2:6" ht="22.5" customHeight="1">
      <c r="B264" s="36"/>
      <c r="C264" s="36"/>
      <c r="D264" s="36"/>
      <c r="E264" s="36"/>
      <c r="F264" s="36"/>
    </row>
    <row r="265" spans="2:6" ht="18.75" customHeight="1">
      <c r="B265" s="67" t="s">
        <v>61</v>
      </c>
      <c r="C265" s="67"/>
      <c r="D265" s="67"/>
      <c r="E265" s="67"/>
      <c r="F265" s="67"/>
    </row>
    <row r="266" spans="2:6" ht="18.75" customHeight="1">
      <c r="B266" s="67"/>
      <c r="C266" s="67"/>
      <c r="D266" s="67"/>
      <c r="E266" s="67"/>
      <c r="F266" s="67"/>
    </row>
    <row r="267" ht="11.25" customHeight="1"/>
    <row r="268" ht="21.75" customHeight="1">
      <c r="A268" s="47" t="str">
        <f>B62</f>
        <v>19 課外授業が適切に計画・実施されている。</v>
      </c>
    </row>
    <row r="269" ht="24" customHeight="1"/>
    <row r="270" ht="24" customHeight="1"/>
    <row r="271" ht="24" customHeight="1"/>
    <row r="272" ht="24" customHeight="1"/>
    <row r="273" ht="24" customHeight="1"/>
    <row r="274" ht="20.25" customHeight="1"/>
    <row r="275" spans="2:6" ht="19.5" customHeight="1">
      <c r="B275" s="67" t="s">
        <v>61</v>
      </c>
      <c r="C275" s="67"/>
      <c r="D275" s="67"/>
      <c r="E275" s="67"/>
      <c r="F275" s="67"/>
    </row>
    <row r="276" spans="2:6" ht="19.5" customHeight="1">
      <c r="B276" s="67"/>
      <c r="C276" s="67"/>
      <c r="D276" s="67"/>
      <c r="E276" s="67"/>
      <c r="F276" s="67"/>
    </row>
    <row r="277" ht="12" customHeight="1"/>
    <row r="278" ht="18.75" customHeight="1">
      <c r="A278" s="47" t="str">
        <f>B65</f>
        <v>20 模擬試験が適切に計画・実施されている。</v>
      </c>
    </row>
    <row r="279" ht="24" customHeight="1"/>
    <row r="280" ht="24" customHeight="1"/>
    <row r="281" ht="24" customHeight="1"/>
    <row r="282" ht="24" customHeight="1"/>
    <row r="283" ht="24" customHeight="1"/>
    <row r="284" ht="6" customHeight="1"/>
    <row r="285" spans="2:6" ht="19.5" customHeight="1">
      <c r="B285" s="67" t="s">
        <v>61</v>
      </c>
      <c r="C285" s="67"/>
      <c r="D285" s="67"/>
      <c r="E285" s="67"/>
      <c r="F285" s="67"/>
    </row>
    <row r="286" spans="2:6" ht="19.5" customHeight="1">
      <c r="B286" s="67"/>
      <c r="C286" s="67"/>
      <c r="D286" s="67"/>
      <c r="E286" s="67"/>
      <c r="F286" s="67"/>
    </row>
    <row r="287" ht="9" customHeight="1"/>
    <row r="288" ht="24" customHeight="1">
      <c r="A288" s="47" t="str">
        <f>B68</f>
        <v>21 文化祭、体育大会等の行事が、生徒にとって魅力あるものとなるように工夫・改善を行っている。</v>
      </c>
    </row>
    <row r="289" ht="24" customHeight="1"/>
    <row r="290" ht="24" customHeight="1"/>
    <row r="291" ht="24" customHeight="1"/>
    <row r="292" ht="24" customHeight="1"/>
    <row r="293" ht="24" customHeight="1"/>
    <row r="294" ht="24" customHeight="1"/>
    <row r="295" spans="2:6" ht="18.75" customHeight="1">
      <c r="B295" s="67" t="s">
        <v>61</v>
      </c>
      <c r="C295" s="67"/>
      <c r="D295" s="67"/>
      <c r="E295" s="67"/>
      <c r="F295" s="67"/>
    </row>
    <row r="296" spans="2:6" ht="18.75" customHeight="1">
      <c r="B296" s="67"/>
      <c r="C296" s="67"/>
      <c r="D296" s="67"/>
      <c r="E296" s="67"/>
      <c r="F296" s="67"/>
    </row>
    <row r="297" ht="8.25" customHeight="1"/>
    <row r="298" ht="24" customHeight="1">
      <c r="A298" s="47" t="str">
        <f>B71</f>
        <v>22 生徒会活動は活発である。</v>
      </c>
    </row>
    <row r="299" ht="24" customHeight="1"/>
    <row r="300" ht="24" customHeight="1"/>
    <row r="301" ht="24" customHeight="1"/>
    <row r="302" ht="24" customHeight="1"/>
    <row r="303" ht="24" customHeight="1"/>
    <row r="304" ht="24" customHeight="1"/>
    <row r="305" spans="2:6" ht="19.5" customHeight="1">
      <c r="B305" s="67" t="s">
        <v>61</v>
      </c>
      <c r="C305" s="67"/>
      <c r="D305" s="67"/>
      <c r="E305" s="67"/>
      <c r="F305" s="67"/>
    </row>
    <row r="306" spans="2:6" ht="19.5" customHeight="1">
      <c r="B306" s="67"/>
      <c r="C306" s="67"/>
      <c r="D306" s="67"/>
      <c r="E306" s="67"/>
      <c r="F306" s="67"/>
    </row>
    <row r="307" ht="9" customHeight="1"/>
    <row r="308" ht="18.75" customHeight="1">
      <c r="A308" t="str">
        <f>B74</f>
        <v>23 部活動が盛んである。</v>
      </c>
    </row>
    <row r="309" ht="24" customHeight="1"/>
    <row r="310" ht="24" customHeight="1"/>
    <row r="311" ht="24" customHeight="1"/>
    <row r="312" ht="24" customHeight="1"/>
    <row r="313" ht="24" customHeight="1"/>
    <row r="314" ht="19.5" customHeight="1"/>
    <row r="315" spans="2:6" ht="18" customHeight="1">
      <c r="B315" s="67" t="s">
        <v>61</v>
      </c>
      <c r="C315" s="67"/>
      <c r="D315" s="67"/>
      <c r="E315" s="67"/>
      <c r="F315" s="67"/>
    </row>
    <row r="316" spans="2:6" ht="18" customHeight="1">
      <c r="B316" s="67"/>
      <c r="C316" s="67"/>
      <c r="D316" s="67"/>
      <c r="E316" s="67"/>
      <c r="F316" s="67"/>
    </row>
    <row r="317" ht="9" customHeight="1"/>
    <row r="318" ht="14.25" customHeight="1">
      <c r="A318" t="str">
        <f>B77</f>
        <v>24 部活動の練習時間（開始時刻・長さ）は適切である。</v>
      </c>
    </row>
    <row r="319" ht="24" customHeight="1"/>
    <row r="320" ht="24" customHeight="1"/>
    <row r="321" ht="24" customHeight="1"/>
    <row r="322" ht="24" customHeight="1"/>
    <row r="323" ht="24" customHeight="1"/>
    <row r="324" ht="11.25" customHeight="1"/>
    <row r="325" spans="2:6" ht="19.5" customHeight="1">
      <c r="B325" s="67" t="s">
        <v>61</v>
      </c>
      <c r="C325" s="67"/>
      <c r="D325" s="67"/>
      <c r="E325" s="67"/>
      <c r="F325" s="67"/>
    </row>
    <row r="326" spans="2:6" ht="19.5" customHeight="1">
      <c r="B326" s="67"/>
      <c r="C326" s="67"/>
      <c r="D326" s="67"/>
      <c r="E326" s="67"/>
      <c r="F326" s="67"/>
    </row>
    <row r="327" ht="9" customHeight="1"/>
    <row r="328" ht="21.75" customHeight="1">
      <c r="A328" t="str">
        <f>B80</f>
        <v>25 清掃活動やゴミの分別など、環境美化に取組んでいる。</v>
      </c>
    </row>
    <row r="329" ht="24" customHeight="1"/>
    <row r="330" ht="24" customHeight="1"/>
    <row r="331" ht="24" customHeight="1"/>
    <row r="332" ht="24" customHeight="1"/>
    <row r="333" ht="24" customHeight="1"/>
    <row r="334" ht="21.75" customHeight="1"/>
    <row r="335" spans="2:6" ht="19.5" customHeight="1">
      <c r="B335" s="67" t="s">
        <v>61</v>
      </c>
      <c r="C335" s="67"/>
      <c r="D335" s="67"/>
      <c r="E335" s="67"/>
      <c r="F335" s="67"/>
    </row>
    <row r="336" spans="2:6" ht="19.5" customHeight="1">
      <c r="B336" s="67"/>
      <c r="C336" s="67"/>
      <c r="D336" s="67"/>
      <c r="E336" s="67"/>
      <c r="F336" s="67"/>
    </row>
    <row r="337" ht="9" customHeight="1"/>
    <row r="338" ht="21.75" customHeight="1">
      <c r="A338" t="str">
        <f>B83</f>
        <v>26 本校はＰＴＡとよく連携している。</v>
      </c>
    </row>
    <row r="339" ht="24" customHeight="1"/>
    <row r="340" ht="24" customHeight="1"/>
    <row r="341" ht="24" customHeight="1"/>
    <row r="342" ht="24" customHeight="1"/>
    <row r="343" ht="24" customHeight="1"/>
    <row r="344" ht="20.25" customHeight="1"/>
    <row r="345" spans="2:6" ht="19.5" customHeight="1">
      <c r="B345" s="67" t="s">
        <v>61</v>
      </c>
      <c r="C345" s="67"/>
      <c r="D345" s="67"/>
      <c r="E345" s="67"/>
      <c r="F345" s="67"/>
    </row>
    <row r="346" spans="2:6" ht="19.5" customHeight="1">
      <c r="B346" s="67"/>
      <c r="C346" s="67"/>
      <c r="D346" s="67"/>
      <c r="E346" s="67"/>
      <c r="F346" s="67"/>
    </row>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sheetData>
  <sheetProtection/>
  <mergeCells count="62">
    <mergeCell ref="H6:L6"/>
    <mergeCell ref="B8:B10"/>
    <mergeCell ref="B11:B13"/>
    <mergeCell ref="B23:B25"/>
    <mergeCell ref="B26:B28"/>
    <mergeCell ref="A3:G4"/>
    <mergeCell ref="D6:G6"/>
    <mergeCell ref="B17:B19"/>
    <mergeCell ref="B20:B22"/>
    <mergeCell ref="A8:A22"/>
    <mergeCell ref="B14:B16"/>
    <mergeCell ref="B29:B31"/>
    <mergeCell ref="B32:B34"/>
    <mergeCell ref="B35:B37"/>
    <mergeCell ref="B38:B40"/>
    <mergeCell ref="B41:B43"/>
    <mergeCell ref="B44:B46"/>
    <mergeCell ref="A23:A43"/>
    <mergeCell ref="A44:A55"/>
    <mergeCell ref="B62:B64"/>
    <mergeCell ref="B65:B67"/>
    <mergeCell ref="B68:B70"/>
    <mergeCell ref="B47:B49"/>
    <mergeCell ref="B50:B52"/>
    <mergeCell ref="B53:B55"/>
    <mergeCell ref="B56:B58"/>
    <mergeCell ref="B95:F96"/>
    <mergeCell ref="B59:B61"/>
    <mergeCell ref="A56:A67"/>
    <mergeCell ref="A68:A85"/>
    <mergeCell ref="B105:F106"/>
    <mergeCell ref="B77:B79"/>
    <mergeCell ref="B80:B82"/>
    <mergeCell ref="B83:B85"/>
    <mergeCell ref="B71:B73"/>
    <mergeCell ref="B74:B76"/>
    <mergeCell ref="B165:F166"/>
    <mergeCell ref="B175:F176"/>
    <mergeCell ref="B185:F186"/>
    <mergeCell ref="B195:F196"/>
    <mergeCell ref="B205:F206"/>
    <mergeCell ref="B115:F116"/>
    <mergeCell ref="B125:F126"/>
    <mergeCell ref="B135:F136"/>
    <mergeCell ref="B145:F146"/>
    <mergeCell ref="B155:F156"/>
    <mergeCell ref="B305:F306"/>
    <mergeCell ref="B215:F216"/>
    <mergeCell ref="B225:F226"/>
    <mergeCell ref="B235:F236"/>
    <mergeCell ref="B245:F246"/>
    <mergeCell ref="B255:F256"/>
    <mergeCell ref="A6:A7"/>
    <mergeCell ref="B6:B7"/>
    <mergeCell ref="B315:F316"/>
    <mergeCell ref="B325:F326"/>
    <mergeCell ref="B335:F336"/>
    <mergeCell ref="B345:F346"/>
    <mergeCell ref="B265:F266"/>
    <mergeCell ref="B275:F276"/>
    <mergeCell ref="B285:F286"/>
    <mergeCell ref="B295:F296"/>
  </mergeCells>
  <printOptions/>
  <pageMargins left="1.0236220472440944" right="0.4724409448818898" top="0.8267716535433072" bottom="0.5511811023622047" header="0.4330708661417323" footer="0.1968503937007874"/>
  <pageSetup orientation="portrait" paperSize="9" scale="90" r:id="rId2"/>
  <rowBreaks count="8" manualBreakCount="8">
    <brk id="34" max="255" man="1"/>
    <brk id="86" max="255" man="1"/>
    <brk id="127" max="255" man="1"/>
    <brk id="167" max="255" man="1"/>
    <brk id="207" max="255" man="1"/>
    <brk id="247" max="255" man="1"/>
    <brk id="287" max="255" man="1"/>
    <brk id="3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2012-02-27T05:01:28Z</cp:lastPrinted>
  <dcterms:created xsi:type="dcterms:W3CDTF">2006-11-19T08:27:00Z</dcterms:created>
  <dcterms:modified xsi:type="dcterms:W3CDTF">2012-03-23T13:23:28Z</dcterms:modified>
  <cp:category/>
  <cp:version/>
  <cp:contentType/>
  <cp:contentStatus/>
</cp:coreProperties>
</file>